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RNEL\Desktop\"/>
    </mc:Choice>
  </mc:AlternateContent>
  <bookViews>
    <workbookView xWindow="0" yWindow="0" windowWidth="24000" windowHeight="9510" activeTab="1"/>
  </bookViews>
  <sheets>
    <sheet name="K-K-F" sheetId="1" r:id="rId1"/>
    <sheet name="MS-1" sheetId="2" r:id="rId2"/>
    <sheet name="MS-2" sheetId="3" r:id="rId3"/>
    <sheet name="MS-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3" l="1"/>
  <c r="D26" i="1" l="1"/>
  <c r="E26" i="4" l="1"/>
  <c r="E29" i="4" s="1"/>
  <c r="E24" i="4"/>
  <c r="D24" i="4"/>
  <c r="D26" i="4" s="1"/>
  <c r="D29" i="4" s="1"/>
  <c r="E17" i="4"/>
  <c r="E28" i="4" s="1"/>
  <c r="E15" i="4"/>
  <c r="D15" i="4"/>
  <c r="D17" i="4" s="1"/>
  <c r="D28" i="4" s="1"/>
  <c r="E11" i="4"/>
  <c r="D11" i="4"/>
  <c r="C56" i="3"/>
  <c r="C57" i="3" s="1"/>
  <c r="C55" i="3"/>
  <c r="C50" i="3"/>
  <c r="C49" i="3"/>
  <c r="C51" i="3" s="1"/>
  <c r="C43" i="3"/>
  <c r="C44" i="3" s="1"/>
  <c r="C33" i="3"/>
  <c r="C32" i="3"/>
  <c r="C31" i="3"/>
  <c r="C27" i="3"/>
  <c r="C26" i="3"/>
  <c r="C28" i="3" s="1"/>
  <c r="C21" i="3"/>
  <c r="C17" i="3"/>
  <c r="C12" i="3"/>
  <c r="C11" i="3"/>
  <c r="C13" i="3" s="1"/>
  <c r="C22" i="3" s="1"/>
  <c r="E26" i="2"/>
  <c r="E29" i="2" s="1"/>
  <c r="D26" i="2"/>
  <c r="D29" i="2" s="1"/>
  <c r="E24" i="2"/>
  <c r="D24" i="2"/>
  <c r="E17" i="2"/>
  <c r="E28" i="2" s="1"/>
  <c r="E30" i="2" s="1"/>
  <c r="E31" i="2" s="1"/>
  <c r="E33" i="2" s="1"/>
  <c r="D17" i="2"/>
  <c r="D28" i="2" s="1"/>
  <c r="D30" i="2" s="1"/>
  <c r="D31" i="2" s="1"/>
  <c r="D33" i="2" s="1"/>
  <c r="E15" i="2"/>
  <c r="D15" i="2"/>
  <c r="E11" i="2"/>
  <c r="D11" i="2"/>
  <c r="E30" i="4" l="1"/>
  <c r="E31" i="4" s="1"/>
  <c r="E33" i="4" s="1"/>
  <c r="C45" i="3"/>
  <c r="C58" i="3" s="1"/>
  <c r="C59" i="3" s="1"/>
  <c r="C61" i="3" s="1"/>
  <c r="D30" i="4"/>
  <c r="D31" i="4" s="1"/>
  <c r="D33" i="4" s="1"/>
  <c r="D34" i="1"/>
  <c r="D23" i="1" l="1"/>
  <c r="D17" i="1"/>
  <c r="D10" i="1"/>
  <c r="D7" i="1"/>
  <c r="D22" i="1" s="1"/>
  <c r="D39" i="1" l="1"/>
  <c r="D40" i="1"/>
  <c r="D32" i="1"/>
  <c r="D37" i="1" s="1"/>
  <c r="D38" i="1"/>
  <c r="D36" i="1" l="1"/>
</calcChain>
</file>

<file path=xl/sharedStrings.xml><?xml version="1.0" encoding="utf-8"?>
<sst xmlns="http://schemas.openxmlformats.org/spreadsheetml/2006/main" count="288" uniqueCount="211">
  <si>
    <t>I z v j e š t a j</t>
  </si>
  <si>
    <t>I</t>
  </si>
  <si>
    <t xml:space="preserve">OSNOVNI KAPITAL  1+2+3+4-5-6-7 </t>
  </si>
  <si>
    <t>3.1.</t>
  </si>
  <si>
    <t>Zakonske rezerve</t>
  </si>
  <si>
    <t>3.2.</t>
  </si>
  <si>
    <t>Statutarne rezerve</t>
  </si>
  <si>
    <t>II</t>
  </si>
  <si>
    <t>III</t>
  </si>
  <si>
    <t>GARANTNI FOND  I+II</t>
  </si>
  <si>
    <t>IV</t>
  </si>
  <si>
    <t>ODBITNE STAVKE 13+14+15</t>
  </si>
  <si>
    <t>V</t>
  </si>
  <si>
    <t>KAPITAL DRUŠTVA ZA OSIGURANJE III - IV</t>
  </si>
  <si>
    <t>Margina solventnosti</t>
  </si>
  <si>
    <t>Više/manje kapitala V - 16</t>
  </si>
  <si>
    <t>Više/manje kapitala V - 17</t>
  </si>
  <si>
    <t>Datum:__________________</t>
  </si>
  <si>
    <t>Ovlašteni aktuar:</t>
  </si>
  <si>
    <t>Direktor:</t>
  </si>
  <si>
    <t>Napomena: Društvo za osiguranje dužno je izračunavati kapital odvojeno za poslove životnih osiguranja, neživotnih osiguranja i za reosiguranje</t>
  </si>
  <si>
    <t xml:space="preserve">Uplaćeni dionički kapitala /član 4. stav (1) tačka a) Pravilnika / </t>
  </si>
  <si>
    <t>Dionička premija iz osnova nominalnog iznosa običnih dionica izdatih na osnovu novčanih uplata u dionički kapital društva / član 4. stav (1) tačka a) Pravilnika /</t>
  </si>
  <si>
    <t>Rezerve/zakonske i statutarne/ koje ne proizlaze iz obaveza temeljem ugovora o osiguranju (3.1. + 3.2.) / član 4. stav (1) tačka b) Pravilnika /</t>
  </si>
  <si>
    <t>Akumulirane dobiti i dobiti poslije oporezivanja iz posljednjeg obračunskog perioda /član 4. stav (1) tačka c) Pravilnika /</t>
  </si>
  <si>
    <t>Preneseni gubitak i gubitak tekuće godine / član 4. stav (2) tačka a) Pravilnika /</t>
  </si>
  <si>
    <t>Otkupljene vlastite dionice / član 4. stav (2) tačka b) Pravilnika /</t>
  </si>
  <si>
    <t>Nematerijalna imovina / član 4. stav (2) tačka c) Pravilnika /</t>
  </si>
  <si>
    <t>Dionički kapital uplaćen na osnovu prioritetnih dionica /  član 5. stav (1) tačka a) Pravilnika /</t>
  </si>
  <si>
    <t>Podređeni dužnički finansijski instrumenti / član 5. stav (1) tačka b) Pravilnika /</t>
  </si>
  <si>
    <t>Polovina upisanog neuplaćenog kapitala uz odobrenje Agencije za nadzor / član 5. stav (1) tačka c) Pravilnika /</t>
  </si>
  <si>
    <t>Druge stavke / član 5. stav (1) tačka d) Pravilnika /</t>
  </si>
  <si>
    <t>Učesnički udio  / član 7. stav (1) tačka a) Pravilnika /</t>
  </si>
  <si>
    <t>Ulaganja  / član 7. stav (1) tačka b) Pravilnika /</t>
  </si>
  <si>
    <t>14.1.</t>
  </si>
  <si>
    <t>14.2.</t>
  </si>
  <si>
    <t>14.3.</t>
  </si>
  <si>
    <t>14.4.</t>
  </si>
  <si>
    <t>14.5.</t>
  </si>
  <si>
    <t>Sva potraživanja za koja društvo nije izvršilo procjenu i ispravku vrijednosti u skladu sa  Uputstvom o vrednovanju bilansnih i vanbilansnih pozicija / član 7. stav (2) tačka a) Pravilnika /</t>
  </si>
  <si>
    <t>Udjeli u društva sa ograničenom odgovornošću u zemlji i inostranstvu / član 7. stav (2) tačka b) Pravilnika /</t>
  </si>
  <si>
    <t>Dionice koje nisu uvrštene na organizovano tržište kapitala  / član 7. stav (2) tačka c) Pravilnika /</t>
  </si>
  <si>
    <t>Najniži Zakonom propisan iznos garantnog fonda ( član 73. Zakona )</t>
  </si>
  <si>
    <t>1/3 margine solventnosti (garantni fond)</t>
  </si>
  <si>
    <t>Više/manje kapitala V - 15</t>
  </si>
  <si>
    <t xml:space="preserve">Obrazac: MS1-K-F </t>
  </si>
  <si>
    <t>Društvo za osiguranje : ___________________________</t>
  </si>
  <si>
    <t>Računovodstveni iskazi su: revidirani; nerevidirani</t>
  </si>
  <si>
    <t>A - MARGINA SOLVENTNOSTI PO PREMIJI</t>
  </si>
  <si>
    <t xml:space="preserve">1. </t>
  </si>
  <si>
    <t xml:space="preserve">Premije ili doprin. od djelatnosti neposrednog posla osiguranja uključujući i sve dodatne iznose uz premije ili doprinose za posljednju poslovnu godinu </t>
  </si>
  <si>
    <t>2.</t>
  </si>
  <si>
    <t>Premije ili doprinosi uzajamnog osiguranja koje su otkazane ili otpisane tokom posljednje poslovne godine</t>
  </si>
  <si>
    <t xml:space="preserve">3. </t>
  </si>
  <si>
    <t xml:space="preserve">Ukupno / 1. + 2. / </t>
  </si>
  <si>
    <t xml:space="preserve">4.1. </t>
  </si>
  <si>
    <t xml:space="preserve">Iznos do 100 miliona KM: </t>
  </si>
  <si>
    <t>x 0,18</t>
  </si>
  <si>
    <t xml:space="preserve">4.2. </t>
  </si>
  <si>
    <t xml:space="preserve">Iznos preko 100 miliona KM: </t>
  </si>
  <si>
    <t>x 0,16</t>
  </si>
  <si>
    <t xml:space="preserve">4. </t>
  </si>
  <si>
    <t xml:space="preserve">Ukupno / 4.1. + 4.2. / </t>
  </si>
  <si>
    <t>5.</t>
  </si>
  <si>
    <t xml:space="preserve">Koeficijent koji se dobije iz odnosa mjerodavnih šteta neto od reosiguranja i bruto mjerodavnih šteta / koeficijent ne može biti manji od 0,50 / </t>
  </si>
  <si>
    <t xml:space="preserve">6. </t>
  </si>
  <si>
    <t xml:space="preserve">MARGINA SOLVENTNOSTI PO PREMIJI / 4. x 5. / </t>
  </si>
  <si>
    <t xml:space="preserve">7. </t>
  </si>
  <si>
    <t xml:space="preserve">B - MARGINA SOLVENTNOSTI PO ŠTETAMA </t>
  </si>
  <si>
    <t>8.</t>
  </si>
  <si>
    <t xml:space="preserve">Prosječan iznos mjerodavnih šteta za posljednje tri, odnosno sedam godina u slučaju društava koja pretežno pokrivaju samo rizike kredita, nepogode, tuče ili mraza </t>
  </si>
  <si>
    <t>9.1.</t>
  </si>
  <si>
    <t xml:space="preserve">Iznos do 70 miliona KM:   </t>
  </si>
  <si>
    <t>x 0,26</t>
  </si>
  <si>
    <t>9.2.</t>
  </si>
  <si>
    <t>Iznos preko 70 miliona KM:</t>
  </si>
  <si>
    <t xml:space="preserve">x 0,23 </t>
  </si>
  <si>
    <t>9.</t>
  </si>
  <si>
    <t xml:space="preserve">Ukupno / 9.1 + 9.2 / </t>
  </si>
  <si>
    <t>10.</t>
  </si>
  <si>
    <t xml:space="preserve">11.  </t>
  </si>
  <si>
    <t>MARGINA SOLVENTNOSTI PO ŠTETAMA  / 9.x10. /</t>
  </si>
  <si>
    <t>12.</t>
  </si>
  <si>
    <t xml:space="preserve">13. </t>
  </si>
  <si>
    <t xml:space="preserve">MARGINA SOLVENTNOSTI PO PREMIJI / 6. + 7. / </t>
  </si>
  <si>
    <t xml:space="preserve">14. </t>
  </si>
  <si>
    <t xml:space="preserve">MARGINA SOLVENTNOSTI PO ŠTETAMA / 11.+ 12. / </t>
  </si>
  <si>
    <t xml:space="preserve">15. </t>
  </si>
  <si>
    <t xml:space="preserve">MARGINA SOLVETNOSTI / 13. ili 14. u zavisnosti koji je iznos viši / </t>
  </si>
  <si>
    <t xml:space="preserve">16. </t>
  </si>
  <si>
    <t xml:space="preserve">GARANTNI FOND / 1/3 iznosa pod 15. / </t>
  </si>
  <si>
    <t xml:space="preserve">17. </t>
  </si>
  <si>
    <t xml:space="preserve">18. </t>
  </si>
  <si>
    <t xml:space="preserve">GARANTNI  FOND  /16. ili 17. u zavisnosti koji je iznos viši/ </t>
  </si>
  <si>
    <t>Datum: _________________</t>
  </si>
  <si>
    <t>Društvo za osiguranje _____________________</t>
  </si>
  <si>
    <t>Obrazac: MS2-K-F</t>
  </si>
  <si>
    <t>MARGINA SOLVENTNOSTI -  REZULTAT I</t>
  </si>
  <si>
    <t>1.</t>
  </si>
  <si>
    <t>Bruto matematička rezerva formirana na zadnji dan protekle poslovne godine</t>
  </si>
  <si>
    <t>Neto  matematička rezerva  formirana na zadnji dan protekle poslovne godine</t>
  </si>
  <si>
    <t>3.</t>
  </si>
  <si>
    <t>Iznos  / 1. x  0,04 /</t>
  </si>
  <si>
    <t>4.</t>
  </si>
  <si>
    <t xml:space="preserve">Koeficijent / 2. / 1. / , koeficijent ne može biti manji od 0,85 </t>
  </si>
  <si>
    <t>PRVI REZULTAT / 3. x 4. /</t>
  </si>
  <si>
    <t>MARGINA SOLVENTNOSTI -  REZULTAT II</t>
  </si>
  <si>
    <t>6.</t>
  </si>
  <si>
    <t>Bruto  iznos riziko kapitala  formiranog na zadnji dan protekle godine</t>
  </si>
  <si>
    <t>7.</t>
  </si>
  <si>
    <t>Neto  iznos riziko kapitala formiranog na zadnji dan protekle godine</t>
  </si>
  <si>
    <t>Koeficijent /  7. / 6.  /, koeficijent  ne može biti manji od 0,50</t>
  </si>
  <si>
    <t>Bruto  iznos riziko kapitala  formiranog na zadnji dan protekle godine za ugovore od 1-3 godine x 0,001 x 8.</t>
  </si>
  <si>
    <t>Bruto  iznos riziko kapitala  formiranog na zadnji dan protekle godine za ugovore od 3-5 godine x 0,0015 x 8.</t>
  </si>
  <si>
    <t>11.</t>
  </si>
  <si>
    <t>Bruto  iznos riziko kapitala  formiranog na zadnji dan protekle godine za ostale ugovore za slučaj smrti x 0,003 x 8.</t>
  </si>
  <si>
    <t>DRUGI  REZULTAT / 9.+10.+11./</t>
  </si>
  <si>
    <t>I.</t>
  </si>
  <si>
    <t>MARGINA SOLVENTNOSTI / 5. + 12. /</t>
  </si>
  <si>
    <t>MARGINA SOLVENTNOSTI ZA ŽIVOTNA OSIGURANJA POVEZANA SA INVESTICIJAMA</t>
  </si>
  <si>
    <t>13.</t>
  </si>
  <si>
    <t>Bruto matematička rezerva na posljednji dan prethodne poslovne godine</t>
  </si>
  <si>
    <t>14.</t>
  </si>
  <si>
    <t>Matematička  rezerva neto od reosig.  na posljednji dan prethodne poslovne godine</t>
  </si>
  <si>
    <t>15.</t>
  </si>
  <si>
    <t>Iznos  / 13. x  0,04 /</t>
  </si>
  <si>
    <t>16.</t>
  </si>
  <si>
    <t>17.</t>
  </si>
  <si>
    <t>Rezultat ( ako društvo snosi rizik ulaganja )  / 15. x 16. /</t>
  </si>
  <si>
    <t>18.</t>
  </si>
  <si>
    <t>19.</t>
  </si>
  <si>
    <t>20.</t>
  </si>
  <si>
    <t>Iznos  / 18. x  0,01 /</t>
  </si>
  <si>
    <t>21.</t>
  </si>
  <si>
    <t>22.</t>
  </si>
  <si>
    <t>Rezultat (ako društvo ne snosi rizik ulaganja a troškovi upravljanja su određeni)  /20. x 21. /</t>
  </si>
  <si>
    <t>23.</t>
  </si>
  <si>
    <t>Neto administrativni troškovi na posljednji dan prethodne poslovne godine</t>
  </si>
  <si>
    <t>24.</t>
  </si>
  <si>
    <t>Rezultat (ako društvo ne snosi rizik ulaganja a troškovi upravljanja nisu određeni)  /23. x 0,25 /</t>
  </si>
  <si>
    <t>strana 2.</t>
  </si>
  <si>
    <t>25.</t>
  </si>
  <si>
    <t>Rizični kapital na posljednji dan prethodne poslovne godine</t>
  </si>
  <si>
    <t>26.</t>
  </si>
  <si>
    <t>Rizični kapital neto od reosig. na posljednji dan prethodne poslovne godine</t>
  </si>
  <si>
    <t>27.</t>
  </si>
  <si>
    <t>28.</t>
  </si>
  <si>
    <t>Rezultat (ako društvo snosi rizik smrti osiguranika)  / 25. x 27.x 0,3 /</t>
  </si>
  <si>
    <t>MARGINA SOLVENTNOSTI ZA ŽIVOTNO OSIGURANJE POVEZANO S INVEST. FONDOVIMA / 17.+ 22.+ 24.+28. /</t>
  </si>
  <si>
    <t>MARGINA SOLVENTNOSTI ZA POSLOVE POVRATA KAPITALA</t>
  </si>
  <si>
    <t>29.</t>
  </si>
  <si>
    <t>30.</t>
  </si>
  <si>
    <t>31.</t>
  </si>
  <si>
    <t>Iznos  / 29. x  0,04 /</t>
  </si>
  <si>
    <t>32.</t>
  </si>
  <si>
    <t>MARGINA SOLVENTNOSTI ZA POSLOVE POVRATA KAPITALA
/ 31. x 32. /</t>
  </si>
  <si>
    <t>MARGINA SOLVENTNOSTI ZA ZDRAVSTVENO OSIGURANJE</t>
  </si>
  <si>
    <t>33.</t>
  </si>
  <si>
    <t>34.</t>
  </si>
  <si>
    <t>35.</t>
  </si>
  <si>
    <t>Iznos  / 33. x  0,04 /</t>
  </si>
  <si>
    <t>36.</t>
  </si>
  <si>
    <t>MARGINA SOLVENTNOSTI ZA ZDRAVSTVENO OSIGURANJE
/ 35. x 36. /</t>
  </si>
  <si>
    <t>37.</t>
  </si>
  <si>
    <t>MARGINA SOLVENTNOSTI ZA DRUŠTVA ZA ŽIVOTNO OSIGURANJE
/  I + II + III + IV /</t>
  </si>
  <si>
    <t>38.</t>
  </si>
  <si>
    <t>GARANTNI FOND =1/3 MARGINE SOLVENTNOSTI  /  1/3 x 37. /</t>
  </si>
  <si>
    <t>39.</t>
  </si>
  <si>
    <t>40.</t>
  </si>
  <si>
    <t>GARANTNI  FOND / 38. ili 39. u zavisnosti koji je iznos viši /</t>
  </si>
  <si>
    <t xml:space="preserve"> Direktor:</t>
  </si>
  <si>
    <t xml:space="preserve">Obrazac: MS3-K-F </t>
  </si>
  <si>
    <t xml:space="preserve">Premije iz poslova reosiguranja za posljednju poslovnu godinu </t>
  </si>
  <si>
    <t>Premije koje su otkazane ili otpisane tokom posljednje poslovne godine</t>
  </si>
  <si>
    <t xml:space="preserve">x 0,18 </t>
  </si>
  <si>
    <t xml:space="preserve">Koeficijent koji se dobije iz odnosa mjerodavnih šteta neto od reosiguranja i bruto mjerodavnih šteta  / koeficijent ne može biti manji od 0,50 / </t>
  </si>
  <si>
    <t>x 0,23</t>
  </si>
  <si>
    <t xml:space="preserve"> Ukupno / 9.1 + 9.2 / </t>
  </si>
  <si>
    <t xml:space="preserve"> na dan :    _____________ </t>
  </si>
  <si>
    <t xml:space="preserve"> o margini solventnosti za poslove resiguranja</t>
  </si>
  <si>
    <t xml:space="preserve"> na dan ____________. godine</t>
  </si>
  <si>
    <t xml:space="preserve">MINIMALNI GARANTNI   FOND ( član 73. Zakona o osiguranju) </t>
  </si>
  <si>
    <t xml:space="preserve">MINIMALNI GARANTNI  FOND (član 73. Zakona o osiguranje) </t>
  </si>
  <si>
    <t xml:space="preserve">MARGINA SOLVENTNOSTI za "Zdravstvena osiguranja" ako se za njih primjenjuje obračun kao za osiguranje života  /čl. 10. Pravilnika / </t>
  </si>
  <si>
    <t xml:space="preserve">MARGINA SOLVENTNOSTI za "Zdravstvena osiguranja" ako se za njih primjenjuje obračun kao za osiguranje života /čl. 10. Pravilnika / </t>
  </si>
  <si>
    <t>___________________</t>
  </si>
  <si>
    <t>__________________</t>
  </si>
  <si>
    <t xml:space="preserve">o margini solventnosti za poslove životnih osiguranja </t>
  </si>
  <si>
    <t xml:space="preserve">Neživotna osiguranja osim zdrav.osig.                                   ( član 10. Pravilnika ) </t>
  </si>
  <si>
    <t xml:space="preserve">Zdravstvena osiguranja                      ( član 10. Pravilnika ) </t>
  </si>
  <si>
    <t xml:space="preserve">MARGINA SOLVENTNOSTI za "Zdravstvena osiguranja" ako se za njih promjenjuje obračun kao za osiguranje života  /čl. 10. Pravilnika / </t>
  </si>
  <si>
    <t>društva za osiguranje o kapitalu i garantnom fondu za poslove: __________________</t>
  </si>
  <si>
    <t>Potraživanja po osnovu uplata u druge svrhe koja su namenjena uzajamnim garancijama za ispunjavanje obaveza više lica (potraživanja od Biroa ZK, idr.)  / član 7. stav (2) tačka d) Pravilnika /</t>
  </si>
  <si>
    <t>Imovina društva na kojoj je zasnovano hipotekarno i založno pravo  / član 7. stav (2) tačka e) Pravilnika /</t>
  </si>
  <si>
    <t>Nelikvidna sredstva  (14.1.+14.2.+14.3.+14.4.+14.5.)</t>
  </si>
  <si>
    <t xml:space="preserve">Više/manje garantnog fonda III - 16 </t>
  </si>
  <si>
    <t>Više/manje garantnog fonda III - 17</t>
  </si>
  <si>
    <t>DOPUNSKI KAPITAL 8+9+10+11+12</t>
  </si>
  <si>
    <t>Koeficijent / 19. / 18. /, koeficijent ne može biti manji od 0,85</t>
  </si>
  <si>
    <t xml:space="preserve">Koeficijent / 14. / 13. /, koeficijent ne može biti manji od 0,85 </t>
  </si>
  <si>
    <t>Matematička  rezerva neto od reosig. na posljednji dan prethodne poslovne godine</t>
  </si>
  <si>
    <t>Koeficijent / 26. / 25. /, koeficijent ne može biti manji od 0,50</t>
  </si>
  <si>
    <t>Koeficijent / 30. / 29. /, koeficijent ne može biti manji od 0,85</t>
  </si>
  <si>
    <t>Neto matematička rezerva formirana na zadnji dan protekle poslovne godine</t>
  </si>
  <si>
    <t>Koeficijent / 34. / 33. /, koeficijent ne može biti manji od 0,85</t>
  </si>
  <si>
    <r>
      <t xml:space="preserve">Društvo za osiguranje : </t>
    </r>
    <r>
      <rPr>
        <b/>
        <sz val="9"/>
        <color indexed="8"/>
        <rFont val="Cambria"/>
        <family val="1"/>
        <charset val="238"/>
      </rPr>
      <t xml:space="preserve"> ___________________________</t>
    </r>
  </si>
  <si>
    <r>
      <t xml:space="preserve">Obrazac: </t>
    </r>
    <r>
      <rPr>
        <sz val="9"/>
        <rFont val="Cambria"/>
        <family val="1"/>
        <charset val="238"/>
      </rPr>
      <t>K-K-F</t>
    </r>
  </si>
  <si>
    <r>
      <rPr>
        <i/>
        <sz val="9"/>
        <color indexed="8"/>
        <rFont val="Cambria"/>
        <family val="1"/>
        <charset val="238"/>
      </rPr>
      <t xml:space="preserve">Ukupno (3.) podijeljeno na dva dijela:  </t>
    </r>
    <r>
      <rPr>
        <sz val="9"/>
        <color indexed="8"/>
        <rFont val="Cambria"/>
        <family val="1"/>
        <charset val="238"/>
      </rPr>
      <t xml:space="preserve">                              </t>
    </r>
  </si>
  <si>
    <r>
      <t>Iznos (8.) podijeljeno na dva dijela:</t>
    </r>
    <r>
      <rPr>
        <sz val="9"/>
        <color indexed="8"/>
        <rFont val="Cambria"/>
        <family val="1"/>
        <charset val="238"/>
      </rPr>
      <t xml:space="preserve">                                                      </t>
    </r>
  </si>
  <si>
    <r>
      <rPr>
        <i/>
        <sz val="9"/>
        <color indexed="8"/>
        <rFont val="Cambria"/>
        <family val="1"/>
        <charset val="238"/>
      </rPr>
      <t xml:space="preserve">Ukupno (3.) podijeljeno na dva dijela:  </t>
    </r>
    <r>
      <rPr>
        <sz val="9"/>
        <color indexed="8"/>
        <rFont val="Cambria"/>
        <family val="1"/>
        <charset val="238"/>
      </rPr>
      <t xml:space="preserve">                             </t>
    </r>
  </si>
  <si>
    <t xml:space="preserve"> o margini solventnosti za poslove ________________ osiguranja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</si>
</sst>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M"/>
    <numFmt numFmtId="165" formatCode="#,###_);\-#,###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sz val="9"/>
      <color theme="1"/>
      <name val="Cambria"/>
      <family val="1"/>
      <charset val="238"/>
    </font>
    <font>
      <i/>
      <sz val="9"/>
      <name val="Cambria"/>
      <family val="1"/>
      <charset val="238"/>
    </font>
    <font>
      <sz val="9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color indexed="8"/>
      <name val="Cambria"/>
      <family val="1"/>
      <charset val="238"/>
    </font>
    <font>
      <sz val="10"/>
      <color theme="1"/>
      <name val="Cambria"/>
      <family val="1"/>
      <charset val="238"/>
    </font>
    <font>
      <u/>
      <sz val="10"/>
      <color indexed="8"/>
      <name val="Cambria"/>
      <family val="1"/>
      <charset val="238"/>
    </font>
    <font>
      <b/>
      <sz val="9"/>
      <name val="Cambria"/>
      <family val="1"/>
      <charset val="238"/>
    </font>
    <font>
      <sz val="10"/>
      <name val="Cambria"/>
      <family val="1"/>
      <charset val="238"/>
    </font>
    <font>
      <i/>
      <sz val="9"/>
      <color indexed="8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2" fillId="0" borderId="0" xfId="0" applyFont="1" applyAlignment="1" applyProtection="1">
      <protection locked="0"/>
    </xf>
    <xf numFmtId="0" fontId="4" fillId="0" borderId="1" xfId="0" applyFont="1" applyBorder="1" applyProtection="1">
      <protection locked="0"/>
    </xf>
    <xf numFmtId="4" fontId="6" fillId="0" borderId="5" xfId="0" applyNumberFormat="1" applyFont="1" applyBorder="1" applyAlignment="1" applyProtection="1">
      <alignment vertical="center"/>
      <protection locked="0"/>
    </xf>
    <xf numFmtId="4" fontId="6" fillId="0" borderId="5" xfId="0" applyNumberFormat="1" applyFont="1" applyBorder="1" applyAlignment="1" applyProtection="1">
      <alignment vertical="center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4" fontId="6" fillId="0" borderId="8" xfId="0" applyNumberFormat="1" applyFont="1" applyBorder="1" applyAlignment="1" applyProtection="1">
      <alignment vertical="center"/>
      <protection locked="0"/>
    </xf>
    <xf numFmtId="4" fontId="6" fillId="0" borderId="14" xfId="0" applyNumberFormat="1" applyFont="1" applyBorder="1" applyAlignment="1" applyProtection="1">
      <alignment vertical="center"/>
      <protection locked="0"/>
    </xf>
    <xf numFmtId="4" fontId="6" fillId="0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/>
    <xf numFmtId="0" fontId="4" fillId="0" borderId="0" xfId="0" applyFont="1" applyProtection="1"/>
    <xf numFmtId="4" fontId="5" fillId="0" borderId="0" xfId="0" applyNumberFormat="1" applyFont="1" applyAlignment="1" applyProtection="1">
      <alignment horizontal="right"/>
    </xf>
    <xf numFmtId="0" fontId="7" fillId="0" borderId="0" xfId="0" applyFont="1" applyProtection="1"/>
    <xf numFmtId="4" fontId="5" fillId="0" borderId="0" xfId="0" applyNumberFormat="1" applyFont="1" applyProtection="1"/>
    <xf numFmtId="0" fontId="2" fillId="2" borderId="9" xfId="0" applyFont="1" applyFill="1" applyBorder="1" applyAlignment="1" applyProtection="1">
      <alignment horizontal="center" vertical="center"/>
    </xf>
    <xf numFmtId="4" fontId="11" fillId="2" borderId="11" xfId="0" applyNumberFormat="1" applyFont="1" applyFill="1" applyBorder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" fontId="11" fillId="2" borderId="11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horizontal="center" vertical="top" wrapText="1"/>
      <protection locked="0"/>
    </xf>
    <xf numFmtId="4" fontId="6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17" xfId="1" applyNumberFormat="1" applyFont="1" applyBorder="1" applyAlignment="1" applyProtection="1">
      <alignment horizontal="right" vertical="center" wrapText="1"/>
      <protection locked="0"/>
    </xf>
    <xf numFmtId="4" fontId="6" fillId="0" borderId="16" xfId="1" applyNumberFormat="1" applyFont="1" applyFill="1" applyBorder="1" applyAlignment="1" applyProtection="1">
      <alignment horizontal="right" wrapText="1"/>
      <protection locked="0"/>
    </xf>
    <xf numFmtId="4" fontId="6" fillId="0" borderId="17" xfId="1" applyNumberFormat="1" applyFont="1" applyFill="1" applyBorder="1" applyAlignment="1" applyProtection="1">
      <alignment horizontal="right" wrapText="1"/>
      <protection locked="0"/>
    </xf>
    <xf numFmtId="4" fontId="6" fillId="0" borderId="16" xfId="1" applyNumberFormat="1" applyFont="1" applyBorder="1" applyAlignment="1" applyProtection="1">
      <alignment horizontal="right" vertical="center" wrapText="1"/>
      <protection locked="0"/>
    </xf>
    <xf numFmtId="164" fontId="6" fillId="0" borderId="16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16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17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Alignment="1" applyProtection="1">
      <alignment horizontal="right"/>
    </xf>
    <xf numFmtId="0" fontId="2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left"/>
    </xf>
    <xf numFmtId="0" fontId="2" fillId="0" borderId="15" xfId="1" applyFont="1" applyBorder="1" applyAlignment="1" applyProtection="1">
      <alignment horizontal="center" vertical="center" wrapText="1"/>
    </xf>
    <xf numFmtId="4" fontId="6" fillId="0" borderId="16" xfId="1" applyNumberFormat="1" applyFont="1" applyFill="1" applyBorder="1" applyAlignment="1" applyProtection="1">
      <alignment horizontal="right" vertical="center" wrapText="1"/>
    </xf>
    <xf numFmtId="4" fontId="6" fillId="0" borderId="17" xfId="1" applyNumberFormat="1" applyFont="1" applyBorder="1" applyAlignment="1" applyProtection="1">
      <alignment horizontal="right" vertical="center" wrapText="1"/>
    </xf>
    <xf numFmtId="0" fontId="6" fillId="0" borderId="22" xfId="1" applyFont="1" applyBorder="1" applyAlignment="1" applyProtection="1">
      <alignment vertical="center" wrapText="1"/>
    </xf>
    <xf numFmtId="0" fontId="6" fillId="0" borderId="21" xfId="1" applyFont="1" applyBorder="1" applyAlignment="1" applyProtection="1">
      <alignment vertical="center" wrapText="1"/>
    </xf>
    <xf numFmtId="4" fontId="6" fillId="0" borderId="17" xfId="1" applyNumberFormat="1" applyFont="1" applyFill="1" applyBorder="1" applyAlignment="1" applyProtection="1">
      <alignment horizontal="right" vertical="center" wrapText="1"/>
    </xf>
    <xf numFmtId="0" fontId="2" fillId="0" borderId="25" xfId="1" applyFont="1" applyBorder="1" applyAlignment="1" applyProtection="1">
      <alignment wrapText="1"/>
    </xf>
    <xf numFmtId="0" fontId="2" fillId="0" borderId="23" xfId="1" applyFont="1" applyBorder="1" applyAlignment="1" applyProtection="1">
      <alignment vertical="center" wrapText="1"/>
    </xf>
    <xf numFmtId="0" fontId="2" fillId="0" borderId="27" xfId="1" applyFont="1" applyBorder="1" applyAlignment="1" applyProtection="1">
      <alignment wrapText="1"/>
    </xf>
    <xf numFmtId="0" fontId="2" fillId="0" borderId="23" xfId="1" applyFont="1" applyBorder="1" applyAlignment="1" applyProtection="1">
      <alignment wrapText="1"/>
    </xf>
    <xf numFmtId="0" fontId="2" fillId="2" borderId="15" xfId="1" applyFont="1" applyFill="1" applyBorder="1" applyAlignment="1" applyProtection="1">
      <alignment horizontal="center" vertical="center" wrapText="1"/>
    </xf>
    <xf numFmtId="4" fontId="6" fillId="2" borderId="16" xfId="1" applyNumberFormat="1" applyFont="1" applyFill="1" applyBorder="1" applyAlignment="1" applyProtection="1">
      <alignment horizontal="right" vertical="center" wrapText="1"/>
    </xf>
    <xf numFmtId="4" fontId="6" fillId="2" borderId="17" xfId="1" applyNumberFormat="1" applyFont="1" applyFill="1" applyBorder="1" applyAlignment="1" applyProtection="1">
      <alignment horizontal="right" vertical="center" wrapText="1"/>
    </xf>
    <xf numFmtId="3" fontId="2" fillId="2" borderId="16" xfId="1" applyNumberFormat="1" applyFont="1" applyFill="1" applyBorder="1" applyAlignment="1" applyProtection="1">
      <alignment horizontal="right" vertical="center" wrapText="1"/>
    </xf>
    <xf numFmtId="4" fontId="2" fillId="2" borderId="17" xfId="1" applyNumberFormat="1" applyFont="1" applyFill="1" applyBorder="1" applyAlignment="1" applyProtection="1">
      <alignment horizontal="right" vertical="center" wrapText="1"/>
    </xf>
    <xf numFmtId="0" fontId="13" fillId="0" borderId="25" xfId="1" applyFont="1" applyBorder="1" applyAlignment="1" applyProtection="1">
      <alignment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wrapText="1"/>
    </xf>
    <xf numFmtId="2" fontId="6" fillId="0" borderId="15" xfId="1" applyNumberFormat="1" applyFont="1" applyBorder="1" applyAlignment="1" applyProtection="1">
      <alignment horizontal="center" vertical="center" wrapText="1"/>
    </xf>
    <xf numFmtId="2" fontId="6" fillId="2" borderId="15" xfId="1" applyNumberFormat="1" applyFont="1" applyFill="1" applyBorder="1" applyAlignment="1" applyProtection="1">
      <alignment horizontal="center" vertical="center" wrapText="1"/>
    </xf>
    <xf numFmtId="164" fontId="6" fillId="2" borderId="16" xfId="1" applyNumberFormat="1" applyFont="1" applyFill="1" applyBorder="1" applyAlignment="1" applyProtection="1">
      <alignment horizontal="right" vertical="center" wrapText="1"/>
    </xf>
    <xf numFmtId="164" fontId="6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center" vertical="center" wrapText="1"/>
    </xf>
    <xf numFmtId="164" fontId="6" fillId="2" borderId="19" xfId="1" applyNumberFormat="1" applyFont="1" applyFill="1" applyBorder="1" applyAlignment="1" applyProtection="1">
      <alignment horizontal="right" vertical="center" wrapText="1"/>
    </xf>
    <xf numFmtId="164" fontId="6" fillId="2" borderId="20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Protection="1"/>
    <xf numFmtId="0" fontId="6" fillId="0" borderId="0" xfId="1" applyFont="1" applyAlignment="1" applyProtection="1">
      <alignment vertical="top" wrapText="1"/>
    </xf>
    <xf numFmtId="0" fontId="2" fillId="0" borderId="0" xfId="1" applyFont="1" applyAlignment="1" applyProtection="1">
      <alignment wrapText="1"/>
    </xf>
    <xf numFmtId="0" fontId="2" fillId="0" borderId="0" xfId="1" applyFont="1" applyProtection="1"/>
    <xf numFmtId="0" fontId="2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vertical="top" wrapText="1"/>
    </xf>
    <xf numFmtId="0" fontId="2" fillId="0" borderId="0" xfId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right"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center" vertical="top" wrapText="1"/>
    </xf>
    <xf numFmtId="165" fontId="6" fillId="0" borderId="3" xfId="0" applyNumberFormat="1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 wrapText="1"/>
    </xf>
    <xf numFmtId="4" fontId="2" fillId="0" borderId="5" xfId="0" applyNumberFormat="1" applyFont="1" applyBorder="1" applyAlignment="1" applyProtection="1">
      <alignment horizontal="right" wrapText="1"/>
      <protection locked="0"/>
    </xf>
    <xf numFmtId="4" fontId="2" fillId="0" borderId="5" xfId="0" applyNumberFormat="1" applyFont="1" applyBorder="1" applyAlignment="1" applyProtection="1">
      <alignment horizontal="right" wrapText="1"/>
    </xf>
    <xf numFmtId="2" fontId="2" fillId="0" borderId="5" xfId="0" applyNumberFormat="1" applyFont="1" applyBorder="1" applyAlignment="1" applyProtection="1">
      <alignment horizontal="right" wrapText="1"/>
      <protection locked="0"/>
    </xf>
    <xf numFmtId="165" fontId="6" fillId="0" borderId="4" xfId="0" applyNumberFormat="1" applyFont="1" applyBorder="1" applyAlignment="1" applyProtection="1">
      <alignment horizontal="left" wrapText="1"/>
    </xf>
    <xf numFmtId="2" fontId="4" fillId="0" borderId="5" xfId="0" applyNumberFormat="1" applyFont="1" applyBorder="1" applyAlignment="1" applyProtection="1">
      <alignment horizontal="right" wrapText="1"/>
      <protection locked="0"/>
    </xf>
    <xf numFmtId="2" fontId="2" fillId="0" borderId="5" xfId="0" applyNumberFormat="1" applyFont="1" applyBorder="1" applyAlignment="1" applyProtection="1">
      <alignment horizontal="right" wrapText="1"/>
    </xf>
    <xf numFmtId="0" fontId="13" fillId="0" borderId="4" xfId="0" applyFont="1" applyBorder="1" applyAlignment="1" applyProtection="1">
      <alignment horizontal="left" wrapText="1"/>
    </xf>
    <xf numFmtId="2" fontId="13" fillId="0" borderId="5" xfId="0" applyNumberFormat="1" applyFont="1" applyBorder="1" applyAlignment="1" applyProtection="1">
      <alignment horizontal="right" wrapText="1"/>
    </xf>
    <xf numFmtId="2" fontId="4" fillId="0" borderId="5" xfId="0" applyNumberFormat="1" applyFont="1" applyBorder="1" applyAlignment="1" applyProtection="1">
      <alignment horizontal="right" wrapText="1"/>
    </xf>
    <xf numFmtId="165" fontId="6" fillId="0" borderId="33" xfId="0" applyNumberFormat="1" applyFont="1" applyBorder="1" applyAlignment="1" applyProtection="1">
      <alignment horizontal="center" wrapText="1"/>
    </xf>
    <xf numFmtId="0" fontId="13" fillId="0" borderId="34" xfId="0" applyFont="1" applyBorder="1" applyAlignment="1" applyProtection="1">
      <alignment wrapText="1"/>
    </xf>
    <xf numFmtId="2" fontId="13" fillId="0" borderId="35" xfId="0" applyNumberFormat="1" applyFont="1" applyBorder="1" applyAlignment="1" applyProtection="1">
      <alignment horizontal="right" wrapText="1"/>
    </xf>
    <xf numFmtId="0" fontId="2" fillId="2" borderId="4" xfId="0" applyFont="1" applyFill="1" applyBorder="1" applyAlignment="1" applyProtection="1">
      <alignment horizontal="left" wrapText="1"/>
    </xf>
    <xf numFmtId="4" fontId="2" fillId="2" borderId="5" xfId="0" applyNumberFormat="1" applyFont="1" applyFill="1" applyBorder="1" applyAlignment="1" applyProtection="1">
      <alignment horizontal="right" wrapText="1"/>
    </xf>
    <xf numFmtId="165" fontId="6" fillId="0" borderId="30" xfId="0" applyNumberFormat="1" applyFont="1" applyBorder="1" applyAlignment="1" applyProtection="1">
      <alignment horizontal="center" wrapText="1"/>
    </xf>
    <xf numFmtId="0" fontId="2" fillId="0" borderId="31" xfId="0" applyFont="1" applyBorder="1" applyAlignment="1" applyProtection="1">
      <alignment horizontal="left" wrapText="1"/>
    </xf>
    <xf numFmtId="2" fontId="2" fillId="0" borderId="32" xfId="0" applyNumberFormat="1" applyFont="1" applyBorder="1" applyAlignment="1" applyProtection="1">
      <alignment horizontal="right" wrapText="1"/>
      <protection locked="0"/>
    </xf>
    <xf numFmtId="165" fontId="6" fillId="2" borderId="3" xfId="0" applyNumberFormat="1" applyFont="1" applyFill="1" applyBorder="1" applyAlignment="1" applyProtection="1">
      <alignment horizontal="center" wrapText="1"/>
    </xf>
    <xf numFmtId="4" fontId="2" fillId="2" borderId="5" xfId="0" applyNumberFormat="1" applyFont="1" applyFill="1" applyBorder="1" applyAlignment="1" applyProtection="1">
      <alignment horizontal="right" wrapText="1"/>
      <protection locked="0"/>
    </xf>
    <xf numFmtId="165" fontId="6" fillId="2" borderId="33" xfId="0" applyNumberFormat="1" applyFont="1" applyFill="1" applyBorder="1" applyAlignment="1" applyProtection="1">
      <alignment horizontal="center" wrapText="1"/>
    </xf>
    <xf numFmtId="0" fontId="2" fillId="2" borderId="34" xfId="0" applyFont="1" applyFill="1" applyBorder="1" applyAlignment="1" applyProtection="1">
      <alignment horizontal="left" wrapText="1"/>
    </xf>
    <xf numFmtId="4" fontId="2" fillId="2" borderId="35" xfId="0" applyNumberFormat="1" applyFont="1" applyFill="1" applyBorder="1" applyAlignment="1" applyProtection="1">
      <alignment horizontal="right" wrapText="1"/>
    </xf>
    <xf numFmtId="165" fontId="6" fillId="0" borderId="6" xfId="0" applyNumberFormat="1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 wrapText="1"/>
    </xf>
    <xf numFmtId="4" fontId="2" fillId="0" borderId="8" xfId="0" applyNumberFormat="1" applyFont="1" applyBorder="1" applyAlignment="1" applyProtection="1">
      <alignment horizontal="right" wrapText="1"/>
      <protection locked="0"/>
    </xf>
    <xf numFmtId="165" fontId="6" fillId="0" borderId="12" xfId="0" applyNumberFormat="1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left" wrapText="1"/>
    </xf>
    <xf numFmtId="4" fontId="2" fillId="0" borderId="14" xfId="0" applyNumberFormat="1" applyFont="1" applyBorder="1" applyAlignment="1" applyProtection="1">
      <alignment horizontal="right" wrapText="1"/>
    </xf>
    <xf numFmtId="2" fontId="2" fillId="0" borderId="8" xfId="0" applyNumberFormat="1" applyFont="1" applyBorder="1" applyAlignment="1" applyProtection="1">
      <alignment horizontal="right" wrapText="1"/>
      <protection locked="0"/>
    </xf>
    <xf numFmtId="0" fontId="2" fillId="2" borderId="33" xfId="0" applyFont="1" applyFill="1" applyBorder="1" applyAlignment="1" applyProtection="1">
      <alignment horizontal="center" wrapText="1"/>
    </xf>
    <xf numFmtId="0" fontId="13" fillId="0" borderId="13" xfId="0" applyFont="1" applyBorder="1" applyAlignment="1" applyProtection="1">
      <alignment horizontal="left" wrapText="1"/>
    </xf>
    <xf numFmtId="2" fontId="13" fillId="0" borderId="14" xfId="0" applyNumberFormat="1" applyFont="1" applyBorder="1" applyAlignment="1" applyProtection="1">
      <alignment horizontal="right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2" fontId="2" fillId="0" borderId="14" xfId="0" applyNumberFormat="1" applyFont="1" applyBorder="1" applyAlignment="1" applyProtection="1">
      <alignment horizontal="right" wrapText="1"/>
    </xf>
    <xf numFmtId="165" fontId="6" fillId="2" borderId="6" xfId="0" applyNumberFormat="1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left" wrapText="1"/>
    </xf>
    <xf numFmtId="0" fontId="2" fillId="2" borderId="10" xfId="0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right"/>
    </xf>
    <xf numFmtId="2" fontId="2" fillId="2" borderId="11" xfId="0" applyNumberFormat="1" applyFont="1" applyFill="1" applyBorder="1" applyAlignment="1" applyProtection="1">
      <alignment horizontal="right" wrapText="1"/>
    </xf>
    <xf numFmtId="4" fontId="2" fillId="2" borderId="8" xfId="0" applyNumberFormat="1" applyFont="1" applyFill="1" applyBorder="1" applyAlignment="1" applyProtection="1">
      <alignment horizontal="right" wrapText="1"/>
    </xf>
    <xf numFmtId="0" fontId="2" fillId="0" borderId="0" xfId="1" applyFont="1" applyAlignment="1" applyProtection="1">
      <alignment horizontal="left" vertical="justify" wrapText="1"/>
    </xf>
    <xf numFmtId="0" fontId="4" fillId="0" borderId="2" xfId="0" applyFont="1" applyBorder="1" applyAlignment="1" applyProtection="1">
      <alignment vertical="top" wrapText="1"/>
      <protection locked="0"/>
    </xf>
    <xf numFmtId="4" fontId="6" fillId="0" borderId="24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40" xfId="1" applyNumberFormat="1" applyFont="1" applyBorder="1" applyAlignment="1" applyProtection="1">
      <alignment horizontal="right" vertical="center" wrapText="1"/>
      <protection locked="0"/>
    </xf>
    <xf numFmtId="4" fontId="6" fillId="0" borderId="44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28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47" xfId="1" applyNumberFormat="1" applyFont="1" applyBorder="1" applyAlignment="1" applyProtection="1">
      <alignment horizontal="right" vertical="center" wrapText="1"/>
      <protection locked="0"/>
    </xf>
    <xf numFmtId="4" fontId="6" fillId="0" borderId="48" xfId="1" applyNumberFormat="1" applyFont="1" applyBorder="1" applyAlignment="1" applyProtection="1">
      <alignment horizontal="right" vertical="center" wrapText="1"/>
      <protection locked="0"/>
    </xf>
    <xf numFmtId="164" fontId="6" fillId="0" borderId="28" xfId="1" applyNumberFormat="1" applyFont="1" applyFill="1" applyBorder="1" applyAlignment="1" applyProtection="1">
      <alignment horizontal="right" vertical="center" wrapText="1"/>
      <protection locked="0"/>
    </xf>
    <xf numFmtId="164" fontId="6" fillId="0" borderId="44" xfId="1" applyNumberFormat="1" applyFont="1" applyFill="1" applyBorder="1" applyAlignment="1" applyProtection="1">
      <alignment horizontal="right" vertical="center" wrapText="1"/>
      <protection locked="0"/>
    </xf>
    <xf numFmtId="164" fontId="6" fillId="0" borderId="47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42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43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38" xfId="1" applyNumberFormat="1" applyFont="1" applyBorder="1" applyAlignment="1" applyProtection="1">
      <alignment horizontal="right" vertical="center" wrapText="1"/>
      <protection locked="0"/>
    </xf>
    <xf numFmtId="0" fontId="2" fillId="2" borderId="42" xfId="1" applyFont="1" applyFill="1" applyBorder="1" applyAlignment="1" applyProtection="1">
      <alignment horizontal="center" vertical="center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0" borderId="39" xfId="1" applyFont="1" applyBorder="1" applyAlignment="1" applyProtection="1">
      <alignment horizontal="center" vertical="center" wrapText="1"/>
    </xf>
    <xf numFmtId="0" fontId="6" fillId="0" borderId="25" xfId="1" applyFont="1" applyBorder="1" applyAlignment="1" applyProtection="1">
      <alignment vertical="center" wrapText="1"/>
    </xf>
    <xf numFmtId="0" fontId="6" fillId="0" borderId="23" xfId="1" applyFont="1" applyBorder="1" applyAlignment="1" applyProtection="1">
      <alignment vertical="center" wrapText="1"/>
    </xf>
    <xf numFmtId="4" fontId="2" fillId="0" borderId="23" xfId="1" applyNumberFormat="1" applyFont="1" applyBorder="1" applyAlignment="1" applyProtection="1">
      <alignment vertical="center" wrapText="1"/>
    </xf>
    <xf numFmtId="0" fontId="2" fillId="0" borderId="45" xfId="1" applyFont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center" wrapText="1"/>
    </xf>
    <xf numFmtId="4" fontId="6" fillId="2" borderId="42" xfId="1" applyNumberFormat="1" applyFont="1" applyFill="1" applyBorder="1" applyAlignment="1" applyProtection="1">
      <alignment horizontal="right" vertical="center" wrapText="1"/>
    </xf>
    <xf numFmtId="4" fontId="6" fillId="2" borderId="43" xfId="1" applyNumberFormat="1" applyFont="1" applyFill="1" applyBorder="1" applyAlignment="1" applyProtection="1">
      <alignment horizontal="right" vertical="center" wrapText="1"/>
    </xf>
    <xf numFmtId="0" fontId="2" fillId="0" borderId="46" xfId="1" applyFont="1" applyBorder="1" applyAlignment="1" applyProtection="1">
      <alignment horizontal="center" vertical="center" wrapText="1"/>
    </xf>
    <xf numFmtId="0" fontId="2" fillId="2" borderId="37" xfId="1" applyFont="1" applyFill="1" applyBorder="1" applyAlignment="1" applyProtection="1">
      <alignment horizontal="center" vertical="center" wrapText="1"/>
    </xf>
    <xf numFmtId="3" fontId="2" fillId="2" borderId="37" xfId="1" applyNumberFormat="1" applyFont="1" applyFill="1" applyBorder="1" applyAlignment="1" applyProtection="1">
      <alignment horizontal="right" vertical="center" wrapText="1"/>
    </xf>
    <xf numFmtId="4" fontId="2" fillId="2" borderId="38" xfId="1" applyNumberFormat="1" applyFont="1" applyFill="1" applyBorder="1" applyAlignment="1" applyProtection="1">
      <alignment horizontal="right" vertical="center" wrapText="1"/>
    </xf>
    <xf numFmtId="2" fontId="6" fillId="0" borderId="45" xfId="1" applyNumberFormat="1" applyFont="1" applyBorder="1" applyAlignment="1" applyProtection="1">
      <alignment horizontal="center" vertical="center" wrapText="1"/>
    </xf>
    <xf numFmtId="2" fontId="6" fillId="2" borderId="41" xfId="1" applyNumberFormat="1" applyFont="1" applyFill="1" applyBorder="1" applyAlignment="1" applyProtection="1">
      <alignment horizontal="center" vertical="center" wrapText="1"/>
    </xf>
    <xf numFmtId="164" fontId="6" fillId="2" borderId="42" xfId="1" applyNumberFormat="1" applyFont="1" applyFill="1" applyBorder="1" applyAlignment="1" applyProtection="1">
      <alignment horizontal="right" vertical="center" wrapText="1"/>
    </xf>
    <xf numFmtId="164" fontId="6" fillId="2" borderId="43" xfId="1" applyNumberFormat="1" applyFont="1" applyFill="1" applyBorder="1" applyAlignment="1" applyProtection="1">
      <alignment horizontal="right" vertical="center" wrapText="1"/>
    </xf>
    <xf numFmtId="2" fontId="6" fillId="0" borderId="46" xfId="1" applyNumberFormat="1" applyFont="1" applyBorder="1" applyAlignment="1" applyProtection="1">
      <alignment horizontal="center" vertical="center" wrapText="1"/>
    </xf>
    <xf numFmtId="0" fontId="2" fillId="2" borderId="38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 vertical="top"/>
      <protection locked="0"/>
    </xf>
    <xf numFmtId="0" fontId="4" fillId="0" borderId="26" xfId="0" applyFont="1" applyBorder="1" applyAlignment="1" applyProtection="1">
      <alignment wrapText="1"/>
      <protection locked="0"/>
    </xf>
    <xf numFmtId="0" fontId="2" fillId="0" borderId="29" xfId="1" applyFont="1" applyBorder="1" applyAlignment="1" applyProtection="1">
      <alignment wrapText="1"/>
      <protection locked="0"/>
    </xf>
    <xf numFmtId="0" fontId="2" fillId="0" borderId="26" xfId="1" applyFont="1" applyBorder="1" applyAlignment="1" applyProtection="1">
      <alignment horizontal="left" wrapText="1"/>
      <protection locked="0"/>
    </xf>
    <xf numFmtId="0" fontId="6" fillId="0" borderId="26" xfId="1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horizontal="justify" vertical="center" wrapText="1"/>
    </xf>
    <xf numFmtId="0" fontId="7" fillId="0" borderId="7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6" fillId="0" borderId="13" xfId="0" applyFont="1" applyFill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/>
    </xf>
    <xf numFmtId="0" fontId="2" fillId="2" borderId="36" xfId="1" applyFont="1" applyFill="1" applyBorder="1" applyAlignment="1" applyProtection="1">
      <alignment horizontal="center" vertical="center" wrapText="1"/>
    </xf>
    <xf numFmtId="0" fontId="2" fillId="2" borderId="37" xfId="1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vertical="center" wrapText="1"/>
    </xf>
    <xf numFmtId="0" fontId="2" fillId="0" borderId="15" xfId="1" applyFont="1" applyBorder="1" applyAlignment="1" applyProtection="1">
      <alignment horizontal="center" wrapText="1"/>
    </xf>
    <xf numFmtId="0" fontId="2" fillId="0" borderId="45" xfId="1" applyFont="1" applyBorder="1" applyAlignment="1" applyProtection="1">
      <alignment horizontal="center" wrapText="1"/>
    </xf>
    <xf numFmtId="0" fontId="2" fillId="0" borderId="16" xfId="1" applyFont="1" applyBorder="1" applyAlignment="1" applyProtection="1">
      <alignment horizontal="left" vertical="center" wrapText="1"/>
    </xf>
    <xf numFmtId="49" fontId="2" fillId="0" borderId="15" xfId="1" applyNumberFormat="1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0" fontId="2" fillId="2" borderId="16" xfId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2" fillId="2" borderId="16" xfId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8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left" vertical="justify" wrapText="1"/>
      <protection locked="0"/>
    </xf>
    <xf numFmtId="4" fontId="6" fillId="0" borderId="16" xfId="1" applyNumberFormat="1" applyFont="1" applyFill="1" applyBorder="1" applyAlignment="1" applyProtection="1">
      <alignment horizontal="right" wrapText="1"/>
      <protection locked="0"/>
    </xf>
    <xf numFmtId="0" fontId="4" fillId="0" borderId="16" xfId="0" applyFont="1" applyBorder="1" applyAlignment="1" applyProtection="1">
      <alignment horizontal="right" wrapText="1"/>
      <protection locked="0"/>
    </xf>
    <xf numFmtId="4" fontId="6" fillId="0" borderId="17" xfId="1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 applyProtection="1">
      <alignment horizontal="right" wrapText="1"/>
      <protection locked="0"/>
    </xf>
    <xf numFmtId="0" fontId="2" fillId="2" borderId="19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left" vertical="justify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wrapText="1"/>
    </xf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41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4" xfId="1" applyFont="1" applyBorder="1" applyAlignment="1" applyProtection="1">
      <alignment vertical="center" wrapText="1"/>
    </xf>
    <xf numFmtId="0" fontId="2" fillId="2" borderId="42" xfId="1" applyFont="1" applyFill="1" applyBorder="1" applyAlignment="1" applyProtection="1">
      <alignment vertical="center" wrapText="1"/>
    </xf>
    <xf numFmtId="0" fontId="4" fillId="2" borderId="42" xfId="0" applyFont="1" applyFill="1" applyBorder="1" applyAlignment="1" applyProtection="1">
      <alignment vertical="center" wrapText="1"/>
    </xf>
    <xf numFmtId="0" fontId="2" fillId="0" borderId="47" xfId="1" applyFont="1" applyBorder="1" applyAlignment="1" applyProtection="1">
      <alignment vertical="center" wrapText="1"/>
    </xf>
    <xf numFmtId="0" fontId="2" fillId="0" borderId="28" xfId="1" applyFont="1" applyBorder="1" applyAlignment="1" applyProtection="1">
      <alignment vertical="center" wrapText="1"/>
    </xf>
    <xf numFmtId="0" fontId="4" fillId="0" borderId="47" xfId="0" applyFont="1" applyBorder="1" applyAlignment="1" applyProtection="1">
      <alignment vertical="center" wrapText="1"/>
    </xf>
    <xf numFmtId="4" fontId="6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4" fontId="6" fillId="0" borderId="17" xfId="1" applyNumberFormat="1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</cellXfs>
  <cellStyles count="2">
    <cellStyle name="Normalno" xfId="0" builtinId="0"/>
    <cellStyle name="Obič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opLeftCell="A13" zoomScaleNormal="100" workbookViewId="0">
      <selection activeCell="D27" sqref="D27:D31"/>
    </sheetView>
  </sheetViews>
  <sheetFormatPr defaultColWidth="0" defaultRowHeight="14.25" zeroHeight="1" x14ac:dyDescent="0.2"/>
  <cols>
    <col min="1" max="1" width="5.7109375" style="12" customWidth="1"/>
    <col min="2" max="2" width="17" style="12" customWidth="1"/>
    <col min="3" max="3" width="58.85546875" style="12" customWidth="1"/>
    <col min="4" max="4" width="18.28515625" style="12" customWidth="1"/>
    <col min="5" max="5" width="1.85546875" style="12" customWidth="1"/>
    <col min="6" max="16384" width="9.140625" style="12" hidden="1"/>
  </cols>
  <sheetData>
    <row r="1" spans="1:4" x14ac:dyDescent="0.2">
      <c r="A1" s="1" t="s">
        <v>205</v>
      </c>
      <c r="B1" s="9"/>
      <c r="C1" s="10"/>
      <c r="D1" s="11" t="s">
        <v>206</v>
      </c>
    </row>
    <row r="2" spans="1:4" x14ac:dyDescent="0.2">
      <c r="A2" s="9"/>
      <c r="B2" s="9"/>
      <c r="C2" s="10"/>
      <c r="D2" s="13"/>
    </row>
    <row r="3" spans="1:4" x14ac:dyDescent="0.2">
      <c r="A3" s="164" t="s">
        <v>0</v>
      </c>
      <c r="B3" s="164"/>
      <c r="C3" s="165"/>
      <c r="D3" s="165"/>
    </row>
    <row r="4" spans="1:4" x14ac:dyDescent="0.2">
      <c r="A4" s="166" t="s">
        <v>191</v>
      </c>
      <c r="B4" s="166"/>
      <c r="C4" s="166"/>
      <c r="D4" s="166"/>
    </row>
    <row r="5" spans="1:4" x14ac:dyDescent="0.2">
      <c r="A5" s="166" t="s">
        <v>178</v>
      </c>
      <c r="B5" s="167"/>
      <c r="C5" s="166"/>
      <c r="D5" s="166"/>
    </row>
    <row r="6" spans="1:4" x14ac:dyDescent="0.2"/>
    <row r="7" spans="1:4" x14ac:dyDescent="0.2">
      <c r="A7" s="14" t="s">
        <v>1</v>
      </c>
      <c r="B7" s="168" t="s">
        <v>2</v>
      </c>
      <c r="C7" s="169"/>
      <c r="D7" s="15">
        <f>D8+D9+D10+D13-D14-D15-D16</f>
        <v>0</v>
      </c>
    </row>
    <row r="8" spans="1:4" ht="22.5" customHeight="1" x14ac:dyDescent="0.2">
      <c r="A8" s="16">
        <v>1</v>
      </c>
      <c r="B8" s="170" t="s">
        <v>21</v>
      </c>
      <c r="C8" s="171"/>
      <c r="D8" s="6"/>
    </row>
    <row r="9" spans="1:4" ht="24.75" customHeight="1" x14ac:dyDescent="0.2">
      <c r="A9" s="17">
        <v>2</v>
      </c>
      <c r="B9" s="162" t="s">
        <v>22</v>
      </c>
      <c r="C9" s="163"/>
      <c r="D9" s="3"/>
    </row>
    <row r="10" spans="1:4" ht="25.5" customHeight="1" x14ac:dyDescent="0.2">
      <c r="A10" s="17">
        <v>3</v>
      </c>
      <c r="B10" s="162" t="s">
        <v>23</v>
      </c>
      <c r="C10" s="163"/>
      <c r="D10" s="4">
        <f>D11+D12</f>
        <v>0</v>
      </c>
    </row>
    <row r="11" spans="1:4" x14ac:dyDescent="0.2">
      <c r="A11" s="18" t="s">
        <v>3</v>
      </c>
      <c r="B11" s="172" t="s">
        <v>4</v>
      </c>
      <c r="C11" s="163"/>
      <c r="D11" s="5"/>
    </row>
    <row r="12" spans="1:4" x14ac:dyDescent="0.2">
      <c r="A12" s="18" t="s">
        <v>5</v>
      </c>
      <c r="B12" s="172" t="s">
        <v>6</v>
      </c>
      <c r="C12" s="163"/>
      <c r="D12" s="5"/>
    </row>
    <row r="13" spans="1:4" ht="26.25" customHeight="1" x14ac:dyDescent="0.2">
      <c r="A13" s="17">
        <v>4</v>
      </c>
      <c r="B13" s="162" t="s">
        <v>24</v>
      </c>
      <c r="C13" s="163"/>
      <c r="D13" s="3"/>
    </row>
    <row r="14" spans="1:4" x14ac:dyDescent="0.2">
      <c r="A14" s="17">
        <v>5</v>
      </c>
      <c r="B14" s="162" t="s">
        <v>25</v>
      </c>
      <c r="C14" s="163"/>
      <c r="D14" s="3"/>
    </row>
    <row r="15" spans="1:4" x14ac:dyDescent="0.2">
      <c r="A15" s="17">
        <v>6</v>
      </c>
      <c r="B15" s="162" t="s">
        <v>26</v>
      </c>
      <c r="C15" s="163"/>
      <c r="D15" s="3"/>
    </row>
    <row r="16" spans="1:4" x14ac:dyDescent="0.2">
      <c r="A16" s="19">
        <v>7</v>
      </c>
      <c r="B16" s="173" t="s">
        <v>27</v>
      </c>
      <c r="C16" s="174"/>
      <c r="D16" s="7"/>
    </row>
    <row r="17" spans="1:4" x14ac:dyDescent="0.2">
      <c r="A17" s="14" t="s">
        <v>7</v>
      </c>
      <c r="B17" s="175" t="s">
        <v>197</v>
      </c>
      <c r="C17" s="169"/>
      <c r="D17" s="20">
        <f>SUM(D18:D21)</f>
        <v>0</v>
      </c>
    </row>
    <row r="18" spans="1:4" ht="17.25" customHeight="1" x14ac:dyDescent="0.2">
      <c r="A18" s="16">
        <v>8</v>
      </c>
      <c r="B18" s="176" t="s">
        <v>28</v>
      </c>
      <c r="C18" s="171"/>
      <c r="D18" s="6"/>
    </row>
    <row r="19" spans="1:4" ht="19.5" customHeight="1" x14ac:dyDescent="0.2">
      <c r="A19" s="17">
        <v>9</v>
      </c>
      <c r="B19" s="162" t="s">
        <v>29</v>
      </c>
      <c r="C19" s="163"/>
      <c r="D19" s="3"/>
    </row>
    <row r="20" spans="1:4" ht="30.75" customHeight="1" x14ac:dyDescent="0.2">
      <c r="A20" s="17">
        <v>10</v>
      </c>
      <c r="B20" s="162" t="s">
        <v>30</v>
      </c>
      <c r="C20" s="163"/>
      <c r="D20" s="3"/>
    </row>
    <row r="21" spans="1:4" x14ac:dyDescent="0.2">
      <c r="A21" s="19">
        <v>11</v>
      </c>
      <c r="B21" s="173" t="s">
        <v>31</v>
      </c>
      <c r="C21" s="174"/>
      <c r="D21" s="7"/>
    </row>
    <row r="22" spans="1:4" x14ac:dyDescent="0.2">
      <c r="A22" s="14" t="s">
        <v>8</v>
      </c>
      <c r="B22" s="175" t="s">
        <v>9</v>
      </c>
      <c r="C22" s="169"/>
      <c r="D22" s="20">
        <f>D7+D17</f>
        <v>0</v>
      </c>
    </row>
    <row r="23" spans="1:4" x14ac:dyDescent="0.2">
      <c r="A23" s="14" t="s">
        <v>10</v>
      </c>
      <c r="B23" s="175" t="s">
        <v>11</v>
      </c>
      <c r="C23" s="169"/>
      <c r="D23" s="20">
        <f>SUM(D24:D26)</f>
        <v>0</v>
      </c>
    </row>
    <row r="24" spans="1:4" x14ac:dyDescent="0.2">
      <c r="A24" s="16">
        <v>12</v>
      </c>
      <c r="B24" s="176" t="s">
        <v>32</v>
      </c>
      <c r="C24" s="171"/>
      <c r="D24" s="6"/>
    </row>
    <row r="25" spans="1:4" x14ac:dyDescent="0.2">
      <c r="A25" s="17">
        <v>13</v>
      </c>
      <c r="B25" s="162" t="s">
        <v>33</v>
      </c>
      <c r="C25" s="163"/>
      <c r="D25" s="3"/>
    </row>
    <row r="26" spans="1:4" x14ac:dyDescent="0.2">
      <c r="A26" s="17">
        <v>14</v>
      </c>
      <c r="B26" s="162" t="s">
        <v>194</v>
      </c>
      <c r="C26" s="163"/>
      <c r="D26" s="3">
        <f>SUM(D27:D31)</f>
        <v>0</v>
      </c>
    </row>
    <row r="27" spans="1:4" ht="24.75" customHeight="1" x14ac:dyDescent="0.2">
      <c r="A27" s="21" t="s">
        <v>34</v>
      </c>
      <c r="B27" s="177" t="s">
        <v>39</v>
      </c>
      <c r="C27" s="178"/>
      <c r="D27" s="5"/>
    </row>
    <row r="28" spans="1:4" ht="26.25" customHeight="1" x14ac:dyDescent="0.2">
      <c r="A28" s="21" t="s">
        <v>35</v>
      </c>
      <c r="B28" s="177" t="s">
        <v>40</v>
      </c>
      <c r="C28" s="178"/>
      <c r="D28" s="5"/>
    </row>
    <row r="29" spans="1:4" ht="30.6" customHeight="1" x14ac:dyDescent="0.2">
      <c r="A29" s="21" t="s">
        <v>36</v>
      </c>
      <c r="B29" s="177" t="s">
        <v>41</v>
      </c>
      <c r="C29" s="178"/>
      <c r="D29" s="5"/>
    </row>
    <row r="30" spans="1:4" ht="34.15" customHeight="1" x14ac:dyDescent="0.2">
      <c r="A30" s="21" t="s">
        <v>37</v>
      </c>
      <c r="B30" s="177" t="s">
        <v>192</v>
      </c>
      <c r="C30" s="178"/>
      <c r="D30" s="5"/>
    </row>
    <row r="31" spans="1:4" ht="28.5" customHeight="1" x14ac:dyDescent="0.2">
      <c r="A31" s="22" t="s">
        <v>38</v>
      </c>
      <c r="B31" s="182" t="s">
        <v>193</v>
      </c>
      <c r="C31" s="183"/>
      <c r="D31" s="8"/>
    </row>
    <row r="32" spans="1:4" x14ac:dyDescent="0.2">
      <c r="A32" s="14" t="s">
        <v>12</v>
      </c>
      <c r="B32" s="175" t="s">
        <v>13</v>
      </c>
      <c r="C32" s="169"/>
      <c r="D32" s="20">
        <f>D22-D23</f>
        <v>0</v>
      </c>
    </row>
    <row r="33" spans="1:4" x14ac:dyDescent="0.2">
      <c r="A33" s="16">
        <v>15</v>
      </c>
      <c r="B33" s="176" t="s">
        <v>14</v>
      </c>
      <c r="C33" s="171"/>
      <c r="D33" s="6"/>
    </row>
    <row r="34" spans="1:4" x14ac:dyDescent="0.2">
      <c r="A34" s="17">
        <v>16</v>
      </c>
      <c r="B34" s="162" t="s">
        <v>43</v>
      </c>
      <c r="C34" s="163"/>
      <c r="D34" s="4">
        <f>D33/3</f>
        <v>0</v>
      </c>
    </row>
    <row r="35" spans="1:4" x14ac:dyDescent="0.2">
      <c r="A35" s="19">
        <v>17</v>
      </c>
      <c r="B35" s="173" t="s">
        <v>42</v>
      </c>
      <c r="C35" s="174"/>
      <c r="D35" s="7"/>
    </row>
    <row r="36" spans="1:4" x14ac:dyDescent="0.2">
      <c r="A36" s="23">
        <v>18</v>
      </c>
      <c r="B36" s="175" t="s">
        <v>44</v>
      </c>
      <c r="C36" s="169"/>
      <c r="D36" s="20">
        <f>D32-D33</f>
        <v>0</v>
      </c>
    </row>
    <row r="37" spans="1:4" x14ac:dyDescent="0.2">
      <c r="A37" s="23">
        <v>19</v>
      </c>
      <c r="B37" s="175" t="s">
        <v>15</v>
      </c>
      <c r="C37" s="169"/>
      <c r="D37" s="20">
        <f>D32-D34</f>
        <v>0</v>
      </c>
    </row>
    <row r="38" spans="1:4" x14ac:dyDescent="0.2">
      <c r="A38" s="23">
        <v>20</v>
      </c>
      <c r="B38" s="175" t="s">
        <v>16</v>
      </c>
      <c r="C38" s="169"/>
      <c r="D38" s="20">
        <f>D32-D35</f>
        <v>0</v>
      </c>
    </row>
    <row r="39" spans="1:4" x14ac:dyDescent="0.2">
      <c r="A39" s="23">
        <v>21</v>
      </c>
      <c r="B39" s="175" t="s">
        <v>195</v>
      </c>
      <c r="C39" s="169"/>
      <c r="D39" s="20">
        <f>D22-D34</f>
        <v>0</v>
      </c>
    </row>
    <row r="40" spans="1:4" x14ac:dyDescent="0.2">
      <c r="A40" s="23">
        <v>22</v>
      </c>
      <c r="B40" s="175" t="s">
        <v>196</v>
      </c>
      <c r="C40" s="169"/>
      <c r="D40" s="20">
        <f>D22-D35</f>
        <v>0</v>
      </c>
    </row>
    <row r="41" spans="1:4" x14ac:dyDescent="0.2"/>
    <row r="42" spans="1:4" x14ac:dyDescent="0.2">
      <c r="A42" s="180" t="s">
        <v>17</v>
      </c>
      <c r="B42" s="180"/>
      <c r="C42" s="10"/>
      <c r="D42" s="10"/>
    </row>
    <row r="43" spans="1:4" x14ac:dyDescent="0.2">
      <c r="A43" s="24"/>
      <c r="B43" s="24"/>
      <c r="C43" s="10"/>
      <c r="D43" s="10"/>
    </row>
    <row r="44" spans="1:4" x14ac:dyDescent="0.2">
      <c r="A44" s="10" t="s">
        <v>18</v>
      </c>
      <c r="B44" s="10"/>
      <c r="C44" s="10"/>
      <c r="D44" s="25" t="s">
        <v>19</v>
      </c>
    </row>
    <row r="45" spans="1:4" x14ac:dyDescent="0.2">
      <c r="A45" s="181"/>
      <c r="B45" s="181"/>
      <c r="C45" s="10"/>
      <c r="D45" s="2"/>
    </row>
    <row r="46" spans="1:4" ht="14.25" customHeight="1" x14ac:dyDescent="0.2">
      <c r="A46" s="10"/>
      <c r="B46" s="10"/>
      <c r="C46" s="10"/>
      <c r="D46" s="10"/>
    </row>
    <row r="47" spans="1:4" ht="29.25" customHeight="1" x14ac:dyDescent="0.2">
      <c r="A47" s="179" t="s">
        <v>20</v>
      </c>
      <c r="B47" s="179"/>
      <c r="C47" s="179"/>
      <c r="D47" s="179"/>
    </row>
    <row r="48" spans="1:4" x14ac:dyDescent="0.2"/>
  </sheetData>
  <sheetProtection algorithmName="SHA-512" hashValue="i4msPz0jcRvqqXiSbC6iql9+QSzP01eqsxBVabvqyPZgOYdcH0cMUKhjrEnLY+mKTwhzr//jhnrgYQn6vjay8g==" saltValue="kBkAXDIRg41IJRDFVGZaGg==" spinCount="100000" sheet="1" objects="1" scenarios="1"/>
  <mergeCells count="40">
    <mergeCell ref="A47:D47"/>
    <mergeCell ref="B40:C40"/>
    <mergeCell ref="A42:B42"/>
    <mergeCell ref="A45:B45"/>
    <mergeCell ref="B30:C30"/>
    <mergeCell ref="B31:C31"/>
    <mergeCell ref="B34:C34"/>
    <mergeCell ref="B35:C35"/>
    <mergeCell ref="B36:C36"/>
    <mergeCell ref="B37:C37"/>
    <mergeCell ref="B38:C38"/>
    <mergeCell ref="B39:C39"/>
    <mergeCell ref="B33:C33"/>
    <mergeCell ref="B27:C27"/>
    <mergeCell ref="B28:C28"/>
    <mergeCell ref="B29:C29"/>
    <mergeCell ref="B32:C32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5:C15"/>
    <mergeCell ref="A3:D3"/>
    <mergeCell ref="A4:D4"/>
    <mergeCell ref="A5:D5"/>
    <mergeCell ref="B7:C7"/>
    <mergeCell ref="B8:C8"/>
    <mergeCell ref="B9:C9"/>
    <mergeCell ref="B10:C10"/>
    <mergeCell ref="B11:C11"/>
    <mergeCell ref="B12:C12"/>
    <mergeCell ref="B13:C13"/>
    <mergeCell ref="B14:C14"/>
  </mergeCells>
  <dataValidations count="1">
    <dataValidation type="decimal" allowBlank="1" showInputMessage="1" showErrorMessage="1" errorTitle="Microsoft Excel" error="Neočekivana vrsta podatka._x000a_Molimo unesite broj!" sqref="D33:D35 D27:D31 D8:D9 D18:D21 D24:D25 D11:D16">
      <formula1>-1000000000</formula1>
      <formula2>100000000000</formula2>
    </dataValidation>
  </dataValidation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zoomScaleNormal="100" workbookViewId="0">
      <selection activeCell="D8" sqref="D8"/>
    </sheetView>
  </sheetViews>
  <sheetFormatPr defaultColWidth="0" defaultRowHeight="12" zeroHeight="1" x14ac:dyDescent="0.2"/>
  <cols>
    <col min="1" max="1" width="5.7109375" style="10" customWidth="1"/>
    <col min="2" max="2" width="52.7109375" style="10" customWidth="1"/>
    <col min="3" max="3" width="5.7109375" style="10" customWidth="1"/>
    <col min="4" max="5" width="18.7109375" style="10" customWidth="1"/>
    <col min="6" max="6" width="2" style="10" customWidth="1"/>
    <col min="7" max="16384" width="9" style="10" hidden="1"/>
  </cols>
  <sheetData>
    <row r="1" spans="1:5" ht="14.25" x14ac:dyDescent="0.2">
      <c r="A1" s="199" t="s">
        <v>46</v>
      </c>
      <c r="B1" s="200"/>
      <c r="C1" s="37"/>
      <c r="D1" s="37"/>
      <c r="E1" s="37" t="s">
        <v>45</v>
      </c>
    </row>
    <row r="2" spans="1:5" x14ac:dyDescent="0.2">
      <c r="B2" s="38"/>
      <c r="C2" s="38"/>
      <c r="D2" s="38"/>
      <c r="E2" s="38"/>
    </row>
    <row r="3" spans="1:5" ht="12.75" x14ac:dyDescent="0.2">
      <c r="A3" s="184" t="s">
        <v>0</v>
      </c>
      <c r="B3" s="184"/>
      <c r="C3" s="184"/>
      <c r="D3" s="184"/>
      <c r="E3" s="184"/>
    </row>
    <row r="4" spans="1:5" ht="12.75" x14ac:dyDescent="0.2">
      <c r="A4" s="201" t="s">
        <v>210</v>
      </c>
      <c r="B4" s="202"/>
      <c r="C4" s="202"/>
      <c r="D4" s="201"/>
      <c r="E4" s="201"/>
    </row>
    <row r="5" spans="1:5" ht="12.75" x14ac:dyDescent="0.2">
      <c r="A5" s="201" t="s">
        <v>178</v>
      </c>
      <c r="B5" s="202"/>
      <c r="C5" s="202"/>
      <c r="D5" s="201"/>
      <c r="E5" s="201"/>
    </row>
    <row r="6" spans="1:5" x14ac:dyDescent="0.2">
      <c r="B6" s="39"/>
      <c r="C6" s="39"/>
      <c r="D6" s="40"/>
      <c r="E6" s="40"/>
    </row>
    <row r="7" spans="1:5" x14ac:dyDescent="0.2">
      <c r="A7" s="157" t="s">
        <v>47</v>
      </c>
      <c r="B7" s="41"/>
      <c r="C7" s="41"/>
      <c r="D7" s="41"/>
      <c r="E7" s="41"/>
    </row>
    <row r="8" spans="1:5" ht="42.75" customHeight="1" x14ac:dyDescent="0.2">
      <c r="A8" s="186" t="s">
        <v>48</v>
      </c>
      <c r="B8" s="187"/>
      <c r="C8" s="188"/>
      <c r="D8" s="148" t="s">
        <v>188</v>
      </c>
      <c r="E8" s="156" t="s">
        <v>189</v>
      </c>
    </row>
    <row r="9" spans="1:5" ht="30" customHeight="1" x14ac:dyDescent="0.2">
      <c r="A9" s="42" t="s">
        <v>49</v>
      </c>
      <c r="B9" s="192" t="s">
        <v>50</v>
      </c>
      <c r="C9" s="192"/>
      <c r="D9" s="29"/>
      <c r="E9" s="30"/>
    </row>
    <row r="10" spans="1:5" ht="30" customHeight="1" x14ac:dyDescent="0.2">
      <c r="A10" s="42" t="s">
        <v>51</v>
      </c>
      <c r="B10" s="189" t="s">
        <v>52</v>
      </c>
      <c r="C10" s="189"/>
      <c r="D10" s="29"/>
      <c r="E10" s="30"/>
    </row>
    <row r="11" spans="1:5" ht="30" customHeight="1" x14ac:dyDescent="0.2">
      <c r="A11" s="42" t="s">
        <v>53</v>
      </c>
      <c r="B11" s="45" t="s">
        <v>54</v>
      </c>
      <c r="C11" s="46"/>
      <c r="D11" s="43">
        <f>D9+D10</f>
        <v>0</v>
      </c>
      <c r="E11" s="47">
        <f>E9+E10</f>
        <v>0</v>
      </c>
    </row>
    <row r="12" spans="1:5" ht="16.5" customHeight="1" x14ac:dyDescent="0.2">
      <c r="A12" s="190" t="s">
        <v>55</v>
      </c>
      <c r="B12" s="48" t="s">
        <v>207</v>
      </c>
      <c r="C12" s="49"/>
      <c r="D12" s="204"/>
      <c r="E12" s="206"/>
    </row>
    <row r="13" spans="1:5" ht="30" customHeight="1" x14ac:dyDescent="0.2">
      <c r="A13" s="191"/>
      <c r="B13" s="158" t="s">
        <v>56</v>
      </c>
      <c r="C13" s="50" t="s">
        <v>57</v>
      </c>
      <c r="D13" s="205"/>
      <c r="E13" s="207"/>
    </row>
    <row r="14" spans="1:5" ht="30" customHeight="1" x14ac:dyDescent="0.2">
      <c r="A14" s="139" t="s">
        <v>58</v>
      </c>
      <c r="B14" s="160" t="s">
        <v>59</v>
      </c>
      <c r="C14" s="51" t="s">
        <v>60</v>
      </c>
      <c r="D14" s="31"/>
      <c r="E14" s="32"/>
    </row>
    <row r="15" spans="1:5" ht="30" customHeight="1" x14ac:dyDescent="0.2">
      <c r="A15" s="42" t="s">
        <v>61</v>
      </c>
      <c r="B15" s="189" t="s">
        <v>62</v>
      </c>
      <c r="C15" s="189"/>
      <c r="D15" s="43">
        <f>D12+D14</f>
        <v>0</v>
      </c>
      <c r="E15" s="47">
        <f>E12+E14</f>
        <v>0</v>
      </c>
    </row>
    <row r="16" spans="1:5" ht="30" customHeight="1" x14ac:dyDescent="0.2">
      <c r="A16" s="42" t="s">
        <v>63</v>
      </c>
      <c r="B16" s="189" t="s">
        <v>64</v>
      </c>
      <c r="C16" s="189"/>
      <c r="D16" s="29"/>
      <c r="E16" s="30"/>
    </row>
    <row r="17" spans="1:5" ht="29.25" customHeight="1" x14ac:dyDescent="0.2">
      <c r="A17" s="52" t="s">
        <v>65</v>
      </c>
      <c r="B17" s="198" t="s">
        <v>66</v>
      </c>
      <c r="C17" s="198"/>
      <c r="D17" s="53">
        <f>D15*D16</f>
        <v>0</v>
      </c>
      <c r="E17" s="54">
        <f>E15*E16</f>
        <v>0</v>
      </c>
    </row>
    <row r="18" spans="1:5" ht="30" customHeight="1" x14ac:dyDescent="0.2">
      <c r="A18" s="42" t="s">
        <v>67</v>
      </c>
      <c r="B18" s="189" t="s">
        <v>183</v>
      </c>
      <c r="C18" s="189"/>
      <c r="D18" s="33"/>
      <c r="E18" s="30"/>
    </row>
    <row r="19" spans="1:5" ht="30" customHeight="1" x14ac:dyDescent="0.2">
      <c r="A19" s="195" t="s">
        <v>68</v>
      </c>
      <c r="B19" s="196"/>
      <c r="C19" s="197"/>
      <c r="D19" s="55"/>
      <c r="E19" s="56"/>
    </row>
    <row r="20" spans="1:5" ht="42" customHeight="1" x14ac:dyDescent="0.2">
      <c r="A20" s="42" t="s">
        <v>69</v>
      </c>
      <c r="B20" s="189" t="s">
        <v>70</v>
      </c>
      <c r="C20" s="189"/>
      <c r="D20" s="29"/>
      <c r="E20" s="30"/>
    </row>
    <row r="21" spans="1:5" ht="16.5" customHeight="1" x14ac:dyDescent="0.2">
      <c r="A21" s="193" t="s">
        <v>71</v>
      </c>
      <c r="B21" s="57" t="s">
        <v>208</v>
      </c>
      <c r="C21" s="49"/>
      <c r="D21" s="204"/>
      <c r="E21" s="206"/>
    </row>
    <row r="22" spans="1:5" ht="30" customHeight="1" x14ac:dyDescent="0.2">
      <c r="A22" s="194"/>
      <c r="B22" s="161" t="s">
        <v>72</v>
      </c>
      <c r="C22" s="50" t="s">
        <v>73</v>
      </c>
      <c r="D22" s="205"/>
      <c r="E22" s="207"/>
    </row>
    <row r="23" spans="1:5" ht="30" customHeight="1" x14ac:dyDescent="0.2">
      <c r="A23" s="58" t="s">
        <v>74</v>
      </c>
      <c r="B23" s="159" t="s">
        <v>75</v>
      </c>
      <c r="C23" s="59" t="s">
        <v>76</v>
      </c>
      <c r="D23" s="31"/>
      <c r="E23" s="32"/>
    </row>
    <row r="24" spans="1:5" ht="30" customHeight="1" x14ac:dyDescent="0.2">
      <c r="A24" s="42" t="s">
        <v>77</v>
      </c>
      <c r="B24" s="189" t="s">
        <v>78</v>
      </c>
      <c r="C24" s="189"/>
      <c r="D24" s="43">
        <f>D21+D23</f>
        <v>0</v>
      </c>
      <c r="E24" s="44">
        <f>E21+E23</f>
        <v>0</v>
      </c>
    </row>
    <row r="25" spans="1:5" ht="30" customHeight="1" x14ac:dyDescent="0.2">
      <c r="A25" s="60" t="s">
        <v>79</v>
      </c>
      <c r="B25" s="189" t="s">
        <v>64</v>
      </c>
      <c r="C25" s="189"/>
      <c r="D25" s="34"/>
      <c r="E25" s="30"/>
    </row>
    <row r="26" spans="1:5" ht="30" customHeight="1" x14ac:dyDescent="0.2">
      <c r="A26" s="61" t="s">
        <v>80</v>
      </c>
      <c r="B26" s="198" t="s">
        <v>81</v>
      </c>
      <c r="C26" s="198"/>
      <c r="D26" s="62">
        <f>D24*D25</f>
        <v>0</v>
      </c>
      <c r="E26" s="63">
        <f>E24*E25</f>
        <v>0</v>
      </c>
    </row>
    <row r="27" spans="1:5" ht="30" customHeight="1" x14ac:dyDescent="0.2">
      <c r="A27" s="60" t="s">
        <v>82</v>
      </c>
      <c r="B27" s="189" t="s">
        <v>184</v>
      </c>
      <c r="C27" s="189"/>
      <c r="D27" s="34"/>
      <c r="E27" s="30"/>
    </row>
    <row r="28" spans="1:5" ht="30" customHeight="1" x14ac:dyDescent="0.2">
      <c r="A28" s="52" t="s">
        <v>83</v>
      </c>
      <c r="B28" s="198" t="s">
        <v>84</v>
      </c>
      <c r="C28" s="198"/>
      <c r="D28" s="62">
        <f>D17+D18</f>
        <v>0</v>
      </c>
      <c r="E28" s="63">
        <f>E17+E18</f>
        <v>0</v>
      </c>
    </row>
    <row r="29" spans="1:5" ht="30" customHeight="1" x14ac:dyDescent="0.2">
      <c r="A29" s="52" t="s">
        <v>85</v>
      </c>
      <c r="B29" s="198" t="s">
        <v>86</v>
      </c>
      <c r="C29" s="198"/>
      <c r="D29" s="62">
        <f>D26+D27</f>
        <v>0</v>
      </c>
      <c r="E29" s="63">
        <f>E26+E27</f>
        <v>0</v>
      </c>
    </row>
    <row r="30" spans="1:5" ht="30" customHeight="1" x14ac:dyDescent="0.2">
      <c r="A30" s="52" t="s">
        <v>87</v>
      </c>
      <c r="B30" s="198" t="s">
        <v>88</v>
      </c>
      <c r="C30" s="198"/>
      <c r="D30" s="62">
        <f>IF(D28&gt;D29,D28,D29)</f>
        <v>0</v>
      </c>
      <c r="E30" s="63">
        <f>IF(E28&gt;E29,E28,E29)</f>
        <v>0</v>
      </c>
    </row>
    <row r="31" spans="1:5" ht="30" customHeight="1" x14ac:dyDescent="0.2">
      <c r="A31" s="52" t="s">
        <v>89</v>
      </c>
      <c r="B31" s="198" t="s">
        <v>90</v>
      </c>
      <c r="C31" s="198"/>
      <c r="D31" s="62">
        <f>D30/3</f>
        <v>0</v>
      </c>
      <c r="E31" s="63">
        <f>E30/3</f>
        <v>0</v>
      </c>
    </row>
    <row r="32" spans="1:5" ht="30" customHeight="1" x14ac:dyDescent="0.2">
      <c r="A32" s="52" t="s">
        <v>91</v>
      </c>
      <c r="B32" s="198" t="s">
        <v>182</v>
      </c>
      <c r="C32" s="198"/>
      <c r="D32" s="35"/>
      <c r="E32" s="36"/>
    </row>
    <row r="33" spans="1:5" ht="30" customHeight="1" x14ac:dyDescent="0.2">
      <c r="A33" s="64" t="s">
        <v>92</v>
      </c>
      <c r="B33" s="208" t="s">
        <v>93</v>
      </c>
      <c r="C33" s="208"/>
      <c r="D33" s="65">
        <f>IF(D31&gt;D32,D31,D32)</f>
        <v>0</v>
      </c>
      <c r="E33" s="66">
        <f>IF(E31&gt;E32,E31,E32)</f>
        <v>0</v>
      </c>
    </row>
    <row r="34" spans="1:5" x14ac:dyDescent="0.2">
      <c r="A34" s="67"/>
      <c r="B34" s="67"/>
      <c r="C34" s="67"/>
      <c r="D34" s="67"/>
      <c r="E34" s="67"/>
    </row>
    <row r="35" spans="1:5" x14ac:dyDescent="0.2">
      <c r="A35" s="203" t="s">
        <v>94</v>
      </c>
      <c r="B35" s="203"/>
      <c r="C35" s="203"/>
      <c r="D35" s="203"/>
      <c r="E35" s="67"/>
    </row>
    <row r="36" spans="1:5" x14ac:dyDescent="0.2">
      <c r="A36" s="68"/>
      <c r="C36" s="69"/>
    </row>
    <row r="37" spans="1:5" x14ac:dyDescent="0.2">
      <c r="A37" s="68"/>
    </row>
    <row r="38" spans="1:5" x14ac:dyDescent="0.2">
      <c r="A38" s="70"/>
    </row>
    <row r="39" spans="1:5" x14ac:dyDescent="0.2"/>
    <row r="40" spans="1:5" x14ac:dyDescent="0.2">
      <c r="B40" s="71" t="s">
        <v>18</v>
      </c>
      <c r="C40" s="72"/>
      <c r="E40" s="73" t="s">
        <v>19</v>
      </c>
    </row>
    <row r="41" spans="1:5" x14ac:dyDescent="0.2">
      <c r="B41" s="27" t="s">
        <v>185</v>
      </c>
      <c r="C41" s="67"/>
      <c r="D41" s="67"/>
      <c r="E41" s="28"/>
    </row>
    <row r="42" spans="1:5" x14ac:dyDescent="0.2"/>
  </sheetData>
  <sheetProtection algorithmName="SHA-512" hashValue="I8RE19FvUGKTr2caZTEwFnT0UztXYTQRkoV4ge+FlfEAia/PFwqUUUaSafqKqWAoIqSS1VBIDNl/cN8VqprG8A==" saltValue="a/74cgFXCDuHMytij/kW5Q==" spinCount="100000" sheet="1" objects="1" scenarios="1"/>
  <mergeCells count="30">
    <mergeCell ref="A1:B1"/>
    <mergeCell ref="A5:E5"/>
    <mergeCell ref="A35:D35"/>
    <mergeCell ref="D12:D13"/>
    <mergeCell ref="E12:E13"/>
    <mergeCell ref="D21:D22"/>
    <mergeCell ref="E21:E22"/>
    <mergeCell ref="B32:C32"/>
    <mergeCell ref="B33:C33"/>
    <mergeCell ref="B30:C30"/>
    <mergeCell ref="B31:C31"/>
    <mergeCell ref="B28:C28"/>
    <mergeCell ref="B29:C29"/>
    <mergeCell ref="B26:C26"/>
    <mergeCell ref="B27:C27"/>
    <mergeCell ref="B24:C24"/>
    <mergeCell ref="B25:C25"/>
    <mergeCell ref="A21:A22"/>
    <mergeCell ref="A19:C19"/>
    <mergeCell ref="B20:C20"/>
    <mergeCell ref="B17:C17"/>
    <mergeCell ref="B18:C18"/>
    <mergeCell ref="A3:E3"/>
    <mergeCell ref="A4:E4"/>
    <mergeCell ref="A8:C8"/>
    <mergeCell ref="B15:C15"/>
    <mergeCell ref="B16:C16"/>
    <mergeCell ref="A12:A13"/>
    <mergeCell ref="B9:C9"/>
    <mergeCell ref="B10:C10"/>
  </mergeCells>
  <dataValidations count="5">
    <dataValidation type="decimal" allowBlank="1" showInputMessage="1" showErrorMessage="1" errorTitle="Microsoft Excel" error="Neočekivana vrsta podatka!_x000a_Molimo unesite broj ne manji od 0,5." sqref="E16 D25:E25">
      <formula1>0.5</formula1>
      <formula2>1000000000</formula2>
    </dataValidation>
    <dataValidation type="decimal" allowBlank="1" showInputMessage="1" showErrorMessage="1" errorTitle="Microsoft Excel" error="Neočekivana vrsta podatka!_x000a_Molimo unesite broj ne manjji od 0,5." sqref="D16">
      <formula1>0.5</formula1>
      <formula2>1000000000</formula2>
    </dataValidation>
    <dataValidation type="decimal" allowBlank="1" showInputMessage="1" showErrorMessage="1" errorTitle="Microsfot Excel" error="Neočekivana vrsta podatka!_x000a_Molimo unesite broj." sqref="D21:E23">
      <formula1>-1000000000</formula1>
      <formula2>100000000000</formula2>
    </dataValidation>
    <dataValidation type="decimal" allowBlank="1" showInputMessage="1" showErrorMessage="1" errorTitle="Microsoft Excel" error="Neočekivana vrsta podatka!_x000a_Molimo unesite broj." sqref="E12:E14 D12 D14">
      <formula1>-1000000000</formula1>
      <formula2>1000000000000</formula2>
    </dataValidation>
    <dataValidation type="decimal" allowBlank="1" showInputMessage="1" showErrorMessage="1" errorTitle="Microsoft Excel" error="Neočekivana vrsta podatka!_x000a_Molimo unesite broj." sqref="D20:E20 D18:E18 D27:E27 D9:E10 D32:E32">
      <formula1>-1000000000</formula1>
      <formula2>1000000000</formula2>
    </dataValidation>
  </dataValidation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showGridLines="0" zoomScaleNormal="100" workbookViewId="0">
      <selection activeCell="B12" sqref="B12"/>
    </sheetView>
  </sheetViews>
  <sheetFormatPr defaultColWidth="0" defaultRowHeight="12" zeroHeight="1" x14ac:dyDescent="0.2"/>
  <cols>
    <col min="1" max="1" width="5.7109375" style="10" customWidth="1"/>
    <col min="2" max="2" width="62.7109375" style="10" customWidth="1"/>
    <col min="3" max="3" width="18.7109375" style="10" customWidth="1"/>
    <col min="4" max="4" width="4.28515625" style="10" customWidth="1"/>
    <col min="5" max="16384" width="9" style="10" hidden="1"/>
  </cols>
  <sheetData>
    <row r="1" spans="1:3" x14ac:dyDescent="0.2">
      <c r="A1" s="209" t="s">
        <v>95</v>
      </c>
      <c r="B1" s="209"/>
      <c r="C1" s="74" t="s">
        <v>96</v>
      </c>
    </row>
    <row r="2" spans="1:3" x14ac:dyDescent="0.2">
      <c r="A2" s="75"/>
      <c r="B2" s="75"/>
      <c r="C2" s="76"/>
    </row>
    <row r="3" spans="1:3" ht="12.75" x14ac:dyDescent="0.2">
      <c r="A3" s="210" t="s">
        <v>0</v>
      </c>
      <c r="B3" s="210"/>
      <c r="C3" s="210"/>
    </row>
    <row r="4" spans="1:3" ht="12.75" x14ac:dyDescent="0.2">
      <c r="A4" s="210" t="s">
        <v>187</v>
      </c>
      <c r="B4" s="210"/>
      <c r="C4" s="210"/>
    </row>
    <row r="5" spans="1:3" ht="12.75" x14ac:dyDescent="0.2">
      <c r="A5" s="216" t="s">
        <v>178</v>
      </c>
      <c r="B5" s="216"/>
      <c r="C5" s="216"/>
    </row>
    <row r="6" spans="1:3" x14ac:dyDescent="0.2">
      <c r="A6" s="211"/>
      <c r="B6" s="211"/>
      <c r="C6" s="77"/>
    </row>
    <row r="7" spans="1:3" x14ac:dyDescent="0.2">
      <c r="A7" s="157" t="s">
        <v>47</v>
      </c>
      <c r="B7" s="77"/>
      <c r="C7" s="78"/>
    </row>
    <row r="8" spans="1:3" ht="30" customHeight="1" x14ac:dyDescent="0.2">
      <c r="A8" s="212" t="s">
        <v>97</v>
      </c>
      <c r="B8" s="213"/>
      <c r="C8" s="214"/>
    </row>
    <row r="9" spans="1:3" ht="30" customHeight="1" x14ac:dyDescent="0.2">
      <c r="A9" s="104" t="s">
        <v>98</v>
      </c>
      <c r="B9" s="105" t="s">
        <v>99</v>
      </c>
      <c r="C9" s="106"/>
    </row>
    <row r="10" spans="1:3" ht="30" customHeight="1" x14ac:dyDescent="0.2">
      <c r="A10" s="80" t="s">
        <v>51</v>
      </c>
      <c r="B10" s="81" t="s">
        <v>100</v>
      </c>
      <c r="C10" s="82"/>
    </row>
    <row r="11" spans="1:3" ht="30" customHeight="1" x14ac:dyDescent="0.2">
      <c r="A11" s="80" t="s">
        <v>101</v>
      </c>
      <c r="B11" s="81" t="s">
        <v>102</v>
      </c>
      <c r="C11" s="83">
        <f>C9*0.04</f>
        <v>0</v>
      </c>
    </row>
    <row r="12" spans="1:3" ht="30" customHeight="1" x14ac:dyDescent="0.2">
      <c r="A12" s="80" t="s">
        <v>103</v>
      </c>
      <c r="B12" s="81" t="s">
        <v>104</v>
      </c>
      <c r="C12" s="83">
        <f>IF(C9&lt;&gt;0,IF(C10/C9&lt;0.85,0.85,C10/C9),0)</f>
        <v>0</v>
      </c>
    </row>
    <row r="13" spans="1:3" ht="30" customHeight="1" x14ac:dyDescent="0.2">
      <c r="A13" s="107" t="s">
        <v>63</v>
      </c>
      <c r="B13" s="108" t="s">
        <v>105</v>
      </c>
      <c r="C13" s="109">
        <f>C11*C12</f>
        <v>0</v>
      </c>
    </row>
    <row r="14" spans="1:3" ht="24.75" customHeight="1" x14ac:dyDescent="0.2">
      <c r="A14" s="212" t="s">
        <v>106</v>
      </c>
      <c r="B14" s="213"/>
      <c r="C14" s="214"/>
    </row>
    <row r="15" spans="1:3" ht="30" customHeight="1" x14ac:dyDescent="0.2">
      <c r="A15" s="104" t="s">
        <v>107</v>
      </c>
      <c r="B15" s="105" t="s">
        <v>108</v>
      </c>
      <c r="C15" s="106"/>
    </row>
    <row r="16" spans="1:3" ht="30" customHeight="1" x14ac:dyDescent="0.2">
      <c r="A16" s="80" t="s">
        <v>109</v>
      </c>
      <c r="B16" s="81" t="s">
        <v>110</v>
      </c>
      <c r="C16" s="82"/>
    </row>
    <row r="17" spans="1:3" ht="30" customHeight="1" x14ac:dyDescent="0.2">
      <c r="A17" s="80" t="s">
        <v>69</v>
      </c>
      <c r="B17" s="81" t="s">
        <v>111</v>
      </c>
      <c r="C17" s="83">
        <f>IF(C15&lt;&gt;0,IF(C16/C15&lt;0.5,0.5,C16/C15),0)</f>
        <v>0</v>
      </c>
    </row>
    <row r="18" spans="1:3" ht="30" customHeight="1" x14ac:dyDescent="0.2">
      <c r="A18" s="80" t="s">
        <v>77</v>
      </c>
      <c r="B18" s="81" t="s">
        <v>112</v>
      </c>
      <c r="C18" s="82"/>
    </row>
    <row r="19" spans="1:3" ht="30" customHeight="1" x14ac:dyDescent="0.2">
      <c r="A19" s="80" t="s">
        <v>79</v>
      </c>
      <c r="B19" s="81" t="s">
        <v>113</v>
      </c>
      <c r="C19" s="82"/>
    </row>
    <row r="20" spans="1:3" ht="30" customHeight="1" x14ac:dyDescent="0.2">
      <c r="A20" s="80" t="s">
        <v>114</v>
      </c>
      <c r="B20" s="81" t="s">
        <v>115</v>
      </c>
      <c r="C20" s="82"/>
    </row>
    <row r="21" spans="1:3" ht="30" customHeight="1" x14ac:dyDescent="0.2">
      <c r="A21" s="107" t="s">
        <v>82</v>
      </c>
      <c r="B21" s="108" t="s">
        <v>116</v>
      </c>
      <c r="C21" s="109">
        <f>SUM(C18:C20)</f>
        <v>0</v>
      </c>
    </row>
    <row r="22" spans="1:3" ht="30" customHeight="1" x14ac:dyDescent="0.2">
      <c r="A22" s="111" t="s">
        <v>117</v>
      </c>
      <c r="B22" s="102" t="s">
        <v>118</v>
      </c>
      <c r="C22" s="103">
        <f>C13+C21</f>
        <v>0</v>
      </c>
    </row>
    <row r="23" spans="1:3" ht="22.5" customHeight="1" x14ac:dyDescent="0.2">
      <c r="A23" s="212" t="s">
        <v>119</v>
      </c>
      <c r="B23" s="213"/>
      <c r="C23" s="214"/>
    </row>
    <row r="24" spans="1:3" ht="30" customHeight="1" x14ac:dyDescent="0.2">
      <c r="A24" s="104" t="s">
        <v>120</v>
      </c>
      <c r="B24" s="105" t="s">
        <v>121</v>
      </c>
      <c r="C24" s="110"/>
    </row>
    <row r="25" spans="1:3" ht="30" customHeight="1" x14ac:dyDescent="0.2">
      <c r="A25" s="80" t="s">
        <v>122</v>
      </c>
      <c r="B25" s="85" t="s">
        <v>200</v>
      </c>
      <c r="C25" s="86"/>
    </row>
    <row r="26" spans="1:3" ht="30" customHeight="1" x14ac:dyDescent="0.2">
      <c r="A26" s="80" t="s">
        <v>124</v>
      </c>
      <c r="B26" s="81" t="s">
        <v>125</v>
      </c>
      <c r="C26" s="87">
        <f>C24*0.04</f>
        <v>0</v>
      </c>
    </row>
    <row r="27" spans="1:3" ht="30" customHeight="1" x14ac:dyDescent="0.2">
      <c r="A27" s="80" t="s">
        <v>126</v>
      </c>
      <c r="B27" s="81" t="s">
        <v>199</v>
      </c>
      <c r="C27" s="87">
        <f>IF(C24&lt;&gt;0,IF(C25/C24&lt;0.85,0.85,C25/C24),0)</f>
        <v>0</v>
      </c>
    </row>
    <row r="28" spans="1:3" ht="30" customHeight="1" x14ac:dyDescent="0.2">
      <c r="A28" s="80" t="s">
        <v>127</v>
      </c>
      <c r="B28" s="88" t="s">
        <v>128</v>
      </c>
      <c r="C28" s="89">
        <f>C26*C27</f>
        <v>0</v>
      </c>
    </row>
    <row r="29" spans="1:3" ht="30" customHeight="1" x14ac:dyDescent="0.2">
      <c r="A29" s="80" t="s">
        <v>129</v>
      </c>
      <c r="B29" s="81" t="s">
        <v>121</v>
      </c>
      <c r="C29" s="84"/>
    </row>
    <row r="30" spans="1:3" ht="30" customHeight="1" x14ac:dyDescent="0.2">
      <c r="A30" s="80" t="s">
        <v>130</v>
      </c>
      <c r="B30" s="85" t="s">
        <v>123</v>
      </c>
      <c r="C30" s="86"/>
    </row>
    <row r="31" spans="1:3" ht="30" customHeight="1" x14ac:dyDescent="0.2">
      <c r="A31" s="80" t="s">
        <v>131</v>
      </c>
      <c r="B31" s="81" t="s">
        <v>132</v>
      </c>
      <c r="C31" s="87">
        <f>C29*0.01</f>
        <v>0</v>
      </c>
    </row>
    <row r="32" spans="1:3" ht="30" customHeight="1" x14ac:dyDescent="0.2">
      <c r="A32" s="80" t="s">
        <v>133</v>
      </c>
      <c r="B32" s="81" t="s">
        <v>198</v>
      </c>
      <c r="C32" s="90">
        <f>IF(C29&lt;&gt;0,IF(C30/C29&lt;0.85,0.85,C30/C29),0)</f>
        <v>0</v>
      </c>
    </row>
    <row r="33" spans="1:3" ht="30" customHeight="1" x14ac:dyDescent="0.2">
      <c r="A33" s="80" t="s">
        <v>134</v>
      </c>
      <c r="B33" s="88" t="s">
        <v>135</v>
      </c>
      <c r="C33" s="89">
        <f>C31*C32</f>
        <v>0</v>
      </c>
    </row>
    <row r="34" spans="1:3" ht="30" customHeight="1" x14ac:dyDescent="0.2">
      <c r="A34" s="80" t="s">
        <v>136</v>
      </c>
      <c r="B34" s="81" t="s">
        <v>137</v>
      </c>
      <c r="C34" s="84"/>
    </row>
    <row r="35" spans="1:3" ht="30" customHeight="1" x14ac:dyDescent="0.2">
      <c r="A35" s="91" t="s">
        <v>138</v>
      </c>
      <c r="B35" s="92" t="s">
        <v>139</v>
      </c>
      <c r="C35" s="93">
        <f>C34*0.25</f>
        <v>0</v>
      </c>
    </row>
    <row r="36" spans="1:3" x14ac:dyDescent="0.2">
      <c r="A36" s="77"/>
      <c r="B36" s="77"/>
      <c r="C36" s="77"/>
    </row>
    <row r="37" spans="1:3" ht="14.25" customHeight="1" x14ac:dyDescent="0.2">
      <c r="A37" s="77"/>
      <c r="B37" s="77"/>
      <c r="C37" s="120" t="s">
        <v>96</v>
      </c>
    </row>
    <row r="38" spans="1:3" x14ac:dyDescent="0.2">
      <c r="A38" s="77"/>
      <c r="B38" s="77"/>
      <c r="C38" s="120" t="s">
        <v>140</v>
      </c>
    </row>
    <row r="39" spans="1:3" x14ac:dyDescent="0.2">
      <c r="A39" s="77"/>
      <c r="B39" s="77"/>
      <c r="C39" s="120"/>
    </row>
    <row r="40" spans="1:3" x14ac:dyDescent="0.2">
      <c r="A40" s="77"/>
      <c r="B40" s="77"/>
      <c r="C40" s="77"/>
    </row>
    <row r="41" spans="1:3" ht="30" customHeight="1" x14ac:dyDescent="0.2">
      <c r="A41" s="96" t="s">
        <v>141</v>
      </c>
      <c r="B41" s="97" t="s">
        <v>142</v>
      </c>
      <c r="C41" s="98"/>
    </row>
    <row r="42" spans="1:3" ht="30" customHeight="1" x14ac:dyDescent="0.2">
      <c r="A42" s="80" t="s">
        <v>143</v>
      </c>
      <c r="B42" s="81" t="s">
        <v>144</v>
      </c>
      <c r="C42" s="86"/>
    </row>
    <row r="43" spans="1:3" ht="30" customHeight="1" x14ac:dyDescent="0.2">
      <c r="A43" s="80" t="s">
        <v>145</v>
      </c>
      <c r="B43" s="81" t="s">
        <v>201</v>
      </c>
      <c r="C43" s="87">
        <f>IF(C41&lt;&gt;0,IF(C42/C41&lt;0.5,0.5,C42/C41),0)</f>
        <v>0</v>
      </c>
    </row>
    <row r="44" spans="1:3" ht="30" customHeight="1" x14ac:dyDescent="0.2">
      <c r="A44" s="107" t="s">
        <v>146</v>
      </c>
      <c r="B44" s="112" t="s">
        <v>147</v>
      </c>
      <c r="C44" s="113">
        <f>C41*C43*0.3</f>
        <v>0</v>
      </c>
    </row>
    <row r="45" spans="1:3" ht="30" customHeight="1" x14ac:dyDescent="0.2">
      <c r="A45" s="114" t="s">
        <v>7</v>
      </c>
      <c r="B45" s="115" t="s">
        <v>148</v>
      </c>
      <c r="C45" s="121">
        <f>C28+C33+C35+C44</f>
        <v>0</v>
      </c>
    </row>
    <row r="46" spans="1:3" ht="30" customHeight="1" x14ac:dyDescent="0.2">
      <c r="A46" s="217" t="s">
        <v>149</v>
      </c>
      <c r="B46" s="220"/>
      <c r="C46" s="221"/>
    </row>
    <row r="47" spans="1:3" ht="30" customHeight="1" x14ac:dyDescent="0.2">
      <c r="A47" s="80" t="s">
        <v>150</v>
      </c>
      <c r="B47" s="81" t="s">
        <v>99</v>
      </c>
      <c r="C47" s="84"/>
    </row>
    <row r="48" spans="1:3" ht="30" customHeight="1" x14ac:dyDescent="0.2">
      <c r="A48" s="80" t="s">
        <v>151</v>
      </c>
      <c r="B48" s="81" t="s">
        <v>100</v>
      </c>
      <c r="C48" s="84"/>
    </row>
    <row r="49" spans="1:4" ht="30" customHeight="1" x14ac:dyDescent="0.2">
      <c r="A49" s="80" t="s">
        <v>152</v>
      </c>
      <c r="B49" s="81" t="s">
        <v>153</v>
      </c>
      <c r="C49" s="87">
        <f>C47*0.04</f>
        <v>0</v>
      </c>
    </row>
    <row r="50" spans="1:4" ht="30" customHeight="1" x14ac:dyDescent="0.2">
      <c r="A50" s="107" t="s">
        <v>154</v>
      </c>
      <c r="B50" s="108" t="s">
        <v>202</v>
      </c>
      <c r="C50" s="116">
        <f>IF(C47&lt;&gt;0,IF(C48/C47&lt;0.85,0.85,C48/C47),0)</f>
        <v>0</v>
      </c>
    </row>
    <row r="51" spans="1:4" ht="30" customHeight="1" x14ac:dyDescent="0.2">
      <c r="A51" s="114" t="s">
        <v>8</v>
      </c>
      <c r="B51" s="115" t="s">
        <v>155</v>
      </c>
      <c r="C51" s="121">
        <f>C49*C50</f>
        <v>0</v>
      </c>
    </row>
    <row r="52" spans="1:4" ht="30" customHeight="1" x14ac:dyDescent="0.2">
      <c r="A52" s="217" t="s">
        <v>156</v>
      </c>
      <c r="B52" s="218"/>
      <c r="C52" s="219"/>
    </row>
    <row r="53" spans="1:4" ht="30" customHeight="1" x14ac:dyDescent="0.2">
      <c r="A53" s="80" t="s">
        <v>157</v>
      </c>
      <c r="B53" s="81" t="s">
        <v>99</v>
      </c>
      <c r="C53" s="84"/>
    </row>
    <row r="54" spans="1:4" ht="30" customHeight="1" x14ac:dyDescent="0.2">
      <c r="A54" s="80" t="s">
        <v>158</v>
      </c>
      <c r="B54" s="81" t="s">
        <v>203</v>
      </c>
      <c r="C54" s="84"/>
    </row>
    <row r="55" spans="1:4" ht="30" customHeight="1" x14ac:dyDescent="0.2">
      <c r="A55" s="80" t="s">
        <v>159</v>
      </c>
      <c r="B55" s="81" t="s">
        <v>160</v>
      </c>
      <c r="C55" s="87">
        <f>C53*0.04</f>
        <v>0</v>
      </c>
    </row>
    <row r="56" spans="1:4" ht="30" customHeight="1" x14ac:dyDescent="0.2">
      <c r="A56" s="107" t="s">
        <v>161</v>
      </c>
      <c r="B56" s="108" t="s">
        <v>204</v>
      </c>
      <c r="C56" s="116">
        <f>IF(C53&lt;&gt;0,IF(C54/C53&lt;0.85,0.85,C54/C53),0)</f>
        <v>0</v>
      </c>
    </row>
    <row r="57" spans="1:4" ht="30" customHeight="1" x14ac:dyDescent="0.2">
      <c r="A57" s="114" t="s">
        <v>10</v>
      </c>
      <c r="B57" s="119" t="s">
        <v>162</v>
      </c>
      <c r="C57" s="121">
        <f>C55*C56</f>
        <v>0</v>
      </c>
    </row>
    <row r="58" spans="1:4" ht="30" customHeight="1" x14ac:dyDescent="0.2">
      <c r="A58" s="117" t="s">
        <v>163</v>
      </c>
      <c r="B58" s="118" t="s">
        <v>164</v>
      </c>
      <c r="C58" s="122">
        <f>C22+C45+C51+C57</f>
        <v>0</v>
      </c>
    </row>
    <row r="59" spans="1:4" ht="30" customHeight="1" x14ac:dyDescent="0.2">
      <c r="A59" s="99" t="s">
        <v>165</v>
      </c>
      <c r="B59" s="94" t="s">
        <v>166</v>
      </c>
      <c r="C59" s="95">
        <f>C58/3</f>
        <v>0</v>
      </c>
    </row>
    <row r="60" spans="1:4" ht="30" customHeight="1" x14ac:dyDescent="0.2">
      <c r="A60" s="99" t="s">
        <v>167</v>
      </c>
      <c r="B60" s="94" t="s">
        <v>182</v>
      </c>
      <c r="C60" s="100"/>
    </row>
    <row r="61" spans="1:4" ht="30" customHeight="1" x14ac:dyDescent="0.2">
      <c r="A61" s="101" t="s">
        <v>168</v>
      </c>
      <c r="B61" s="102" t="s">
        <v>169</v>
      </c>
      <c r="C61" s="103">
        <f>IF(C59&lt;=C60,C60,C59)</f>
        <v>0</v>
      </c>
    </row>
    <row r="62" spans="1:4" x14ac:dyDescent="0.2">
      <c r="A62" s="77"/>
      <c r="B62" s="77"/>
      <c r="C62" s="77"/>
    </row>
    <row r="63" spans="1:4" ht="12.75" customHeight="1" x14ac:dyDescent="0.2">
      <c r="A63" s="203" t="s">
        <v>94</v>
      </c>
      <c r="B63" s="215"/>
      <c r="C63" s="123"/>
      <c r="D63" s="123"/>
    </row>
    <row r="64" spans="1:4" x14ac:dyDescent="0.2">
      <c r="A64" s="77"/>
      <c r="B64" s="77"/>
      <c r="C64" s="77"/>
    </row>
    <row r="65" spans="2:3" ht="12.75" customHeight="1" x14ac:dyDescent="0.2"/>
    <row r="66" spans="2:3" x14ac:dyDescent="0.2"/>
    <row r="67" spans="2:3" x14ac:dyDescent="0.2"/>
    <row r="68" spans="2:3" x14ac:dyDescent="0.2">
      <c r="B68" s="71" t="s">
        <v>18</v>
      </c>
      <c r="C68" s="79" t="s">
        <v>170</v>
      </c>
    </row>
    <row r="69" spans="2:3" x14ac:dyDescent="0.2">
      <c r="B69" s="27" t="s">
        <v>185</v>
      </c>
      <c r="C69" s="124"/>
    </row>
    <row r="70" spans="2:3" x14ac:dyDescent="0.2"/>
  </sheetData>
  <mergeCells count="11">
    <mergeCell ref="A1:B1"/>
    <mergeCell ref="A4:C4"/>
    <mergeCell ref="A6:B6"/>
    <mergeCell ref="A8:C8"/>
    <mergeCell ref="A63:B63"/>
    <mergeCell ref="A3:C3"/>
    <mergeCell ref="A5:C5"/>
    <mergeCell ref="A52:C52"/>
    <mergeCell ref="A46:C46"/>
    <mergeCell ref="A23:C23"/>
    <mergeCell ref="A14:C14"/>
  </mergeCells>
  <dataValidations count="9">
    <dataValidation allowBlank="1" showInputMessage="1" showErrorMessage="1" errorTitle="Microsoft Excel" error="Neočekivana vrsta podatka!_x000a_Molimo unesite broj ne manji od 0,85._x000a_" sqref="C56 C50"/>
    <dataValidation allowBlank="1" showInputMessage="1" showErrorMessage="1" errorTitle="Microsoft Excel" error="Neočekivana vrsta podatka!_x000a_Molimo unesite broj ne mani od 0,5." sqref="C43"/>
    <dataValidation allowBlank="1" showInputMessage="1" showErrorMessage="1" errorTitle="Microsoft Excel" error="Neolekivana vstra podatka!_x000a_Molimo unesite broj ne manji od 0,85!" sqref="C32"/>
    <dataValidation allowBlank="1" showInputMessage="1" showErrorMessage="1" errorTitle="Microsoft Excel" error="Neočekivana vrsta podatka!_x000a_Molimo unesite broj ne manji od 0,85!" sqref="C27"/>
    <dataValidation type="decimal" allowBlank="1" showInputMessage="1" showErrorMessage="1" errorTitle="Microsoft Excel" error="Neočekivana vrsta podatka!_x000a_Molimo unesite broj ne manji od 0,85." sqref="C17">
      <formula1>-1000000000000</formula1>
      <formula2>100000000000</formula2>
    </dataValidation>
    <dataValidation type="decimal" allowBlank="1" showInputMessage="1" showErrorMessage="1" errorTitle="Microsoft Excel" error="Neočekivana vrsta podatka!_x000a_Molimo unesite broj." sqref="C15:C16 C18:C20">
      <formula1>-100000000000</formula1>
      <formula2>10000000000</formula2>
    </dataValidation>
    <dataValidation allowBlank="1" showInputMessage="1" showErrorMessage="1" errorTitle="Microsoft Excel" error="Neočekivana vrsta podatka!_x000a_Molimo unesite broj ne manji od 0,85." sqref="C12"/>
    <dataValidation type="decimal" allowBlank="1" showInputMessage="1" showErrorMessage="1" errorTitle="Microsoft Excel" error="Neočekivana vrsta podatka!_x000a_Molimo unesite broj." sqref="C9:C10">
      <formula1>-1000000000</formula1>
      <formula2>100000000000</formula2>
    </dataValidation>
    <dataValidation type="decimal" allowBlank="1" showInputMessage="1" showErrorMessage="1" errorTitle="Microsoft Excel" error="Neočekivana vrsta podatka!_x000a_Molimo unesite broj." sqref="C60 C53:C54 C47:C48 C41:C42 C34 C29:C30 C24:C25">
      <formula1>-100000000000</formula1>
      <formula2>100000000000</formula2>
    </dataValidation>
  </dataValidations>
  <pageMargins left="0.25" right="0.25" top="0.75" bottom="0.75" header="0.3" footer="0.3"/>
  <pageSetup paperSize="9" scale="81" orientation="portrait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opLeftCell="A11" zoomScaleNormal="100" workbookViewId="0">
      <selection activeCell="B22" sqref="B22"/>
    </sheetView>
  </sheetViews>
  <sheetFormatPr defaultColWidth="0" defaultRowHeight="12" zeroHeight="1" x14ac:dyDescent="0.2"/>
  <cols>
    <col min="1" max="1" width="5.7109375" style="10" customWidth="1"/>
    <col min="2" max="2" width="52.7109375" style="10" customWidth="1"/>
    <col min="3" max="3" width="5.7109375" style="10" customWidth="1"/>
    <col min="4" max="5" width="18.7109375" style="10" customWidth="1"/>
    <col min="6" max="6" width="2.5703125" style="10" customWidth="1"/>
    <col min="7" max="16384" width="9" style="10" hidden="1"/>
  </cols>
  <sheetData>
    <row r="1" spans="1:5" x14ac:dyDescent="0.2">
      <c r="A1" s="26" t="s">
        <v>46</v>
      </c>
      <c r="B1" s="37"/>
      <c r="C1" s="37"/>
      <c r="D1" s="37"/>
      <c r="E1" s="37" t="s">
        <v>171</v>
      </c>
    </row>
    <row r="2" spans="1:5" x14ac:dyDescent="0.2">
      <c r="B2" s="38"/>
      <c r="C2" s="38"/>
      <c r="D2" s="38"/>
      <c r="E2" s="38"/>
    </row>
    <row r="3" spans="1:5" ht="12.75" x14ac:dyDescent="0.2">
      <c r="A3" s="184" t="s">
        <v>0</v>
      </c>
      <c r="B3" s="184"/>
      <c r="C3" s="184"/>
      <c r="D3" s="184"/>
      <c r="E3" s="184"/>
    </row>
    <row r="4" spans="1:5" ht="12.75" x14ac:dyDescent="0.2">
      <c r="A4" s="184" t="s">
        <v>179</v>
      </c>
      <c r="B4" s="185"/>
      <c r="C4" s="185"/>
      <c r="D4" s="184"/>
      <c r="E4" s="184"/>
    </row>
    <row r="5" spans="1:5" ht="12.75" x14ac:dyDescent="0.2">
      <c r="A5" s="201" t="s">
        <v>180</v>
      </c>
      <c r="B5" s="202"/>
      <c r="C5" s="202"/>
      <c r="D5" s="201"/>
      <c r="E5" s="201"/>
    </row>
    <row r="6" spans="1:5" x14ac:dyDescent="0.2">
      <c r="B6" s="39"/>
      <c r="C6" s="39"/>
      <c r="D6" s="40"/>
      <c r="E6" s="40"/>
    </row>
    <row r="7" spans="1:5" x14ac:dyDescent="0.2">
      <c r="A7" s="157" t="s">
        <v>47</v>
      </c>
      <c r="B7" s="41"/>
      <c r="C7" s="41"/>
      <c r="D7" s="41"/>
      <c r="E7" s="41"/>
    </row>
    <row r="8" spans="1:5" ht="41.25" customHeight="1" x14ac:dyDescent="0.2">
      <c r="A8" s="222" t="s">
        <v>48</v>
      </c>
      <c r="B8" s="223"/>
      <c r="C8" s="224"/>
      <c r="D8" s="137" t="s">
        <v>188</v>
      </c>
      <c r="E8" s="138" t="s">
        <v>189</v>
      </c>
    </row>
    <row r="9" spans="1:5" ht="30" customHeight="1" x14ac:dyDescent="0.2">
      <c r="A9" s="139" t="s">
        <v>49</v>
      </c>
      <c r="B9" s="225" t="s">
        <v>172</v>
      </c>
      <c r="C9" s="225"/>
      <c r="D9" s="125"/>
      <c r="E9" s="136"/>
    </row>
    <row r="10" spans="1:5" ht="30" customHeight="1" x14ac:dyDescent="0.2">
      <c r="A10" s="42" t="s">
        <v>51</v>
      </c>
      <c r="B10" s="189" t="s">
        <v>173</v>
      </c>
      <c r="C10" s="189"/>
      <c r="D10" s="29"/>
      <c r="E10" s="30"/>
    </row>
    <row r="11" spans="1:5" ht="30" customHeight="1" x14ac:dyDescent="0.2">
      <c r="A11" s="42" t="s">
        <v>53</v>
      </c>
      <c r="B11" s="140" t="s">
        <v>54</v>
      </c>
      <c r="C11" s="141"/>
      <c r="D11" s="43">
        <f>D9+D10</f>
        <v>0</v>
      </c>
      <c r="E11" s="47">
        <f>E9+E10</f>
        <v>0</v>
      </c>
    </row>
    <row r="12" spans="1:5" ht="16.5" customHeight="1" x14ac:dyDescent="0.2">
      <c r="A12" s="190" t="s">
        <v>55</v>
      </c>
      <c r="B12" s="48" t="s">
        <v>209</v>
      </c>
      <c r="C12" s="142"/>
      <c r="D12" s="204"/>
      <c r="E12" s="206"/>
    </row>
    <row r="13" spans="1:5" ht="30" customHeight="1" x14ac:dyDescent="0.2">
      <c r="A13" s="191"/>
      <c r="B13" s="158" t="s">
        <v>56</v>
      </c>
      <c r="C13" s="50" t="s">
        <v>174</v>
      </c>
      <c r="D13" s="205"/>
      <c r="E13" s="207"/>
    </row>
    <row r="14" spans="1:5" ht="30" customHeight="1" x14ac:dyDescent="0.2">
      <c r="A14" s="139" t="s">
        <v>58</v>
      </c>
      <c r="B14" s="159" t="s">
        <v>59</v>
      </c>
      <c r="C14" s="59" t="s">
        <v>60</v>
      </c>
      <c r="D14" s="31"/>
      <c r="E14" s="32"/>
    </row>
    <row r="15" spans="1:5" ht="30" customHeight="1" x14ac:dyDescent="0.2">
      <c r="A15" s="42" t="s">
        <v>61</v>
      </c>
      <c r="B15" s="189" t="s">
        <v>62</v>
      </c>
      <c r="C15" s="189"/>
      <c r="D15" s="43">
        <f>D12+D14</f>
        <v>0</v>
      </c>
      <c r="E15" s="47">
        <f>E12+E14</f>
        <v>0</v>
      </c>
    </row>
    <row r="16" spans="1:5" ht="30" customHeight="1" x14ac:dyDescent="0.2">
      <c r="A16" s="143" t="s">
        <v>63</v>
      </c>
      <c r="B16" s="230" t="s">
        <v>175</v>
      </c>
      <c r="C16" s="230"/>
      <c r="D16" s="128"/>
      <c r="E16" s="127"/>
    </row>
    <row r="17" spans="1:5" ht="30" customHeight="1" x14ac:dyDescent="0.2">
      <c r="A17" s="144" t="s">
        <v>65</v>
      </c>
      <c r="B17" s="227" t="s">
        <v>66</v>
      </c>
      <c r="C17" s="228"/>
      <c r="D17" s="145">
        <f>D15*D16</f>
        <v>0</v>
      </c>
      <c r="E17" s="146">
        <f>E15*E16</f>
        <v>0</v>
      </c>
    </row>
    <row r="18" spans="1:5" ht="30" customHeight="1" x14ac:dyDescent="0.2">
      <c r="A18" s="147" t="s">
        <v>67</v>
      </c>
      <c r="B18" s="229" t="s">
        <v>190</v>
      </c>
      <c r="C18" s="229"/>
      <c r="D18" s="129"/>
      <c r="E18" s="130"/>
    </row>
    <row r="19" spans="1:5" ht="30" customHeight="1" x14ac:dyDescent="0.2">
      <c r="A19" s="186" t="s">
        <v>68</v>
      </c>
      <c r="B19" s="187"/>
      <c r="C19" s="188"/>
      <c r="D19" s="149"/>
      <c r="E19" s="150"/>
    </row>
    <row r="20" spans="1:5" ht="42" customHeight="1" x14ac:dyDescent="0.2">
      <c r="A20" s="139" t="s">
        <v>69</v>
      </c>
      <c r="B20" s="226" t="s">
        <v>70</v>
      </c>
      <c r="C20" s="226"/>
      <c r="D20" s="125"/>
      <c r="E20" s="126"/>
    </row>
    <row r="21" spans="1:5" ht="16.5" customHeight="1" x14ac:dyDescent="0.2">
      <c r="A21" s="193" t="s">
        <v>71</v>
      </c>
      <c r="B21" s="57" t="s">
        <v>208</v>
      </c>
      <c r="C21" s="142"/>
      <c r="D21" s="232"/>
      <c r="E21" s="234"/>
    </row>
    <row r="22" spans="1:5" ht="30" customHeight="1" x14ac:dyDescent="0.2">
      <c r="A22" s="194"/>
      <c r="B22" s="161" t="s">
        <v>72</v>
      </c>
      <c r="C22" s="50" t="s">
        <v>73</v>
      </c>
      <c r="D22" s="233"/>
      <c r="E22" s="235"/>
    </row>
    <row r="23" spans="1:5" ht="30" customHeight="1" x14ac:dyDescent="0.2">
      <c r="A23" s="58" t="s">
        <v>74</v>
      </c>
      <c r="B23" s="159" t="s">
        <v>75</v>
      </c>
      <c r="C23" s="59" t="s">
        <v>176</v>
      </c>
      <c r="D23" s="29"/>
      <c r="E23" s="30"/>
    </row>
    <row r="24" spans="1:5" ht="30" customHeight="1" x14ac:dyDescent="0.2">
      <c r="A24" s="42" t="s">
        <v>77</v>
      </c>
      <c r="B24" s="189" t="s">
        <v>177</v>
      </c>
      <c r="C24" s="189"/>
      <c r="D24" s="43">
        <f>D21+D23</f>
        <v>0</v>
      </c>
      <c r="E24" s="47">
        <f>E21+E23</f>
        <v>0</v>
      </c>
    </row>
    <row r="25" spans="1:5" ht="30" customHeight="1" x14ac:dyDescent="0.2">
      <c r="A25" s="151" t="s">
        <v>79</v>
      </c>
      <c r="B25" s="230" t="s">
        <v>64</v>
      </c>
      <c r="C25" s="230"/>
      <c r="D25" s="131"/>
      <c r="E25" s="132"/>
    </row>
    <row r="26" spans="1:5" ht="30" customHeight="1" x14ac:dyDescent="0.2">
      <c r="A26" s="152" t="s">
        <v>80</v>
      </c>
      <c r="B26" s="227" t="s">
        <v>81</v>
      </c>
      <c r="C26" s="228"/>
      <c r="D26" s="153">
        <f>D24*D25</f>
        <v>0</v>
      </c>
      <c r="E26" s="154">
        <f>E24*E25</f>
        <v>0</v>
      </c>
    </row>
    <row r="27" spans="1:5" ht="30" customHeight="1" x14ac:dyDescent="0.2">
      <c r="A27" s="155" t="s">
        <v>82</v>
      </c>
      <c r="B27" s="229" t="s">
        <v>183</v>
      </c>
      <c r="C27" s="231"/>
      <c r="D27" s="133"/>
      <c r="E27" s="130"/>
    </row>
    <row r="28" spans="1:5" ht="30" customHeight="1" x14ac:dyDescent="0.2">
      <c r="A28" s="144" t="s">
        <v>83</v>
      </c>
      <c r="B28" s="227" t="s">
        <v>84</v>
      </c>
      <c r="C28" s="227"/>
      <c r="D28" s="153">
        <f>D17+D18</f>
        <v>0</v>
      </c>
      <c r="E28" s="154">
        <f>E17+E18</f>
        <v>0</v>
      </c>
    </row>
    <row r="29" spans="1:5" ht="30" customHeight="1" x14ac:dyDescent="0.2">
      <c r="A29" s="144" t="s">
        <v>85</v>
      </c>
      <c r="B29" s="227" t="s">
        <v>86</v>
      </c>
      <c r="C29" s="227"/>
      <c r="D29" s="153">
        <f>D26+D27</f>
        <v>0</v>
      </c>
      <c r="E29" s="154">
        <f>E26+E27</f>
        <v>0</v>
      </c>
    </row>
    <row r="30" spans="1:5" ht="30" customHeight="1" x14ac:dyDescent="0.2">
      <c r="A30" s="144" t="s">
        <v>87</v>
      </c>
      <c r="B30" s="227" t="s">
        <v>88</v>
      </c>
      <c r="C30" s="227"/>
      <c r="D30" s="153">
        <f>IF(D28&gt;D29,D28,D29)</f>
        <v>0</v>
      </c>
      <c r="E30" s="154">
        <f>IF(E28&gt;E29,E28,E29)</f>
        <v>0</v>
      </c>
    </row>
    <row r="31" spans="1:5" ht="30" customHeight="1" x14ac:dyDescent="0.2">
      <c r="A31" s="144" t="s">
        <v>89</v>
      </c>
      <c r="B31" s="227" t="s">
        <v>90</v>
      </c>
      <c r="C31" s="227"/>
      <c r="D31" s="153">
        <f>D30/3</f>
        <v>0</v>
      </c>
      <c r="E31" s="154">
        <f>E30/3</f>
        <v>0</v>
      </c>
    </row>
    <row r="32" spans="1:5" ht="30" customHeight="1" x14ac:dyDescent="0.2">
      <c r="A32" s="144" t="s">
        <v>91</v>
      </c>
      <c r="B32" s="227" t="s">
        <v>181</v>
      </c>
      <c r="C32" s="227"/>
      <c r="D32" s="134"/>
      <c r="E32" s="135"/>
    </row>
    <row r="33" spans="1:5" ht="30" customHeight="1" x14ac:dyDescent="0.2">
      <c r="A33" s="144" t="s">
        <v>92</v>
      </c>
      <c r="B33" s="227" t="s">
        <v>93</v>
      </c>
      <c r="C33" s="227"/>
      <c r="D33" s="153">
        <f>IF(D31&gt;D32,D31,D32)</f>
        <v>0</v>
      </c>
      <c r="E33" s="154">
        <f>IF(E31&gt;E32,E31,E32)</f>
        <v>0</v>
      </c>
    </row>
    <row r="34" spans="1:5" x14ac:dyDescent="0.2">
      <c r="A34" s="67"/>
      <c r="B34" s="67"/>
      <c r="C34" s="67"/>
      <c r="D34" s="67"/>
      <c r="E34" s="67"/>
    </row>
    <row r="35" spans="1:5" ht="12.75" customHeight="1" x14ac:dyDescent="0.2">
      <c r="A35" s="203" t="s">
        <v>94</v>
      </c>
      <c r="B35" s="203"/>
      <c r="C35" s="203"/>
      <c r="D35" s="203"/>
      <c r="E35" s="67"/>
    </row>
    <row r="36" spans="1:5" x14ac:dyDescent="0.2">
      <c r="A36" s="68"/>
    </row>
    <row r="37" spans="1:5" x14ac:dyDescent="0.2">
      <c r="A37" s="68"/>
    </row>
    <row r="38" spans="1:5" x14ac:dyDescent="0.2">
      <c r="A38" s="70"/>
    </row>
    <row r="39" spans="1:5" x14ac:dyDescent="0.2"/>
    <row r="40" spans="1:5" x14ac:dyDescent="0.2">
      <c r="B40" s="71" t="s">
        <v>18</v>
      </c>
      <c r="C40" s="69"/>
      <c r="E40" s="73" t="s">
        <v>19</v>
      </c>
    </row>
    <row r="41" spans="1:5" x14ac:dyDescent="0.2">
      <c r="B41" s="27" t="s">
        <v>186</v>
      </c>
      <c r="C41" s="72"/>
      <c r="E41" s="28"/>
    </row>
    <row r="42" spans="1:5" x14ac:dyDescent="0.2"/>
  </sheetData>
  <sheetProtection algorithmName="SHA-512" hashValue="rZzz1t5GfF1otL8uIAnfCdDIcRPmiwaXp4ifX9zvq/h7XemMRno4XN5lhiMyAcmyFWhENsHP2AlYhelC4uikIQ==" saltValue="TcHWbJ8+94dnW53J9NTDVg==" spinCount="100000" sheet="1" objects="1" scenarios="1"/>
  <mergeCells count="29">
    <mergeCell ref="A35:D35"/>
    <mergeCell ref="A5:E5"/>
    <mergeCell ref="B32:C32"/>
    <mergeCell ref="B33:C33"/>
    <mergeCell ref="B30:C30"/>
    <mergeCell ref="B31:C31"/>
    <mergeCell ref="B28:C28"/>
    <mergeCell ref="B29:C29"/>
    <mergeCell ref="B26:C26"/>
    <mergeCell ref="B27:C27"/>
    <mergeCell ref="B24:C24"/>
    <mergeCell ref="B25:C25"/>
    <mergeCell ref="A21:A22"/>
    <mergeCell ref="D21:D22"/>
    <mergeCell ref="E21:E22"/>
    <mergeCell ref="A19:C19"/>
    <mergeCell ref="B20:C20"/>
    <mergeCell ref="B17:C17"/>
    <mergeCell ref="B18:C18"/>
    <mergeCell ref="B15:C15"/>
    <mergeCell ref="B16:C16"/>
    <mergeCell ref="A3:E3"/>
    <mergeCell ref="A4:E4"/>
    <mergeCell ref="A8:C8"/>
    <mergeCell ref="A12:A13"/>
    <mergeCell ref="D12:D13"/>
    <mergeCell ref="E12:E13"/>
    <mergeCell ref="B9:C9"/>
    <mergeCell ref="B10:C10"/>
  </mergeCells>
  <dataValidations count="3">
    <dataValidation type="decimal" allowBlank="1" showInputMessage="1" showErrorMessage="1" errorTitle="Microsoft Excel" error="Neočekivana vrsta podataka!_x000a_Molimo unesite broj ne manji od 0,5." sqref="D25:E25">
      <formula1>0.5</formula1>
      <formula2>1000000</formula2>
    </dataValidation>
    <dataValidation type="decimal" allowBlank="1" showInputMessage="1" showErrorMessage="1" errorTitle="Microsoft Excel" error="Neočekivana vrsta podatka!_x000a_Molimo uniste broje ne manji od 0,5." sqref="D16:E16">
      <formula1>0.5</formula1>
      <formula2>10000000</formula2>
    </dataValidation>
    <dataValidation type="decimal" allowBlank="1" showInputMessage="1" showErrorMessage="1" errorTitle="Microsoft Excel" error="Neočekivana vrsta podatka!_x000a_Molimo unesite broj." sqref="D9:E10 D27:E27 D20:E23 D18:E18 D12:E14 D32:E32">
      <formula1>-1000000000</formula1>
      <formula2>1000000000</formula2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K-K-F</vt:lpstr>
      <vt:lpstr>MS-1</vt:lpstr>
      <vt:lpstr>MS-2</vt:lpstr>
      <vt:lpstr>MS-3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ekrcalo</dc:creator>
  <cp:lastModifiedBy>ARNEL</cp:lastModifiedBy>
  <cp:lastPrinted>2017-11-07T07:52:36Z</cp:lastPrinted>
  <dcterms:created xsi:type="dcterms:W3CDTF">2017-04-25T07:14:09Z</dcterms:created>
  <dcterms:modified xsi:type="dcterms:W3CDTF">2018-03-29T07:44:20Z</dcterms:modified>
</cp:coreProperties>
</file>