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995" windowHeight="7935" activeTab="0"/>
  </bookViews>
  <sheets>
    <sheet name="ObrazacMS2" sheetId="1" r:id="rId1"/>
  </sheets>
  <definedNames/>
  <calcPr fullCalcOnLoad="1"/>
</workbook>
</file>

<file path=xl/sharedStrings.xml><?xml version="1.0" encoding="utf-8"?>
<sst xmlns="http://schemas.openxmlformats.org/spreadsheetml/2006/main" count="104" uniqueCount="99">
  <si>
    <t>Obrazac: MS -2</t>
  </si>
  <si>
    <t>Izvješće</t>
  </si>
  <si>
    <t xml:space="preserve">                                                                                                                                         Računovostveni iskazi su: revidirani; nerevidirani</t>
  </si>
  <si>
    <t>u  KM</t>
  </si>
  <si>
    <t>MARGINA SOLVENTNOSTI -  REZULTAT I</t>
  </si>
  <si>
    <t>1.</t>
  </si>
  <si>
    <t>Bruto matematička pričuva formirana na zadnji dan protekle poslovne godine</t>
  </si>
  <si>
    <t>2.</t>
  </si>
  <si>
    <t>Neto  matematička pričuva  formirana na zadnji dan protekle poslovne godine</t>
  </si>
  <si>
    <t>3.</t>
  </si>
  <si>
    <t>Iznos  / 1. x  0,04 /</t>
  </si>
  <si>
    <t>4.</t>
  </si>
  <si>
    <t>Koeficijent / 2. / 1. / , koeficijent ne može biti manji od 0,85</t>
  </si>
  <si>
    <t>5.</t>
  </si>
  <si>
    <t>PRVI REZULTAT / 3. x 4. /</t>
  </si>
  <si>
    <t>MARGINA SOLVENTNOSTI -  REZULTAT II</t>
  </si>
  <si>
    <t>6.</t>
  </si>
  <si>
    <t>Bruto  iznos riziko kapitala  formiranog na zadnji dan protekle godine</t>
  </si>
  <si>
    <t>7.</t>
  </si>
  <si>
    <t>Neto  iznos riziko kapitala formiranog na zadnji dan protekle godine</t>
  </si>
  <si>
    <t>8.</t>
  </si>
  <si>
    <t>Koeficijent /  7. / 6.  /, koeficijent  ne može biti manji od 0,50</t>
  </si>
  <si>
    <t>9.</t>
  </si>
  <si>
    <t>10.</t>
  </si>
  <si>
    <t>11.</t>
  </si>
  <si>
    <t>Bruto  iznos riziko kapitala  formiranog na zadnji dan protekle godine za ostale ugovore za slučaj smrti x 0,003 x 8.</t>
  </si>
  <si>
    <t>12.</t>
  </si>
  <si>
    <t>DRUGI  REZULTAT / 9.+10.+11./</t>
  </si>
  <si>
    <t>I.</t>
  </si>
  <si>
    <t>MARGINA SOLVENTNOSTI / 5. + 12. /</t>
  </si>
  <si>
    <t>MARGINA SOLVENTNOSTI ZA ŽIVOTNA OSIGURANJA POVEZANA SA INVESTICIJAMA</t>
  </si>
  <si>
    <t>13.</t>
  </si>
  <si>
    <t>Bruto matematička pričuva na posljednji dan prethodne poslovne godine</t>
  </si>
  <si>
    <t>14.</t>
  </si>
  <si>
    <t>15.</t>
  </si>
  <si>
    <t>Iznos  / 13. x  0,04 /</t>
  </si>
  <si>
    <t>16.</t>
  </si>
  <si>
    <t>Koeficijent / 14. / 13. / , koeficijent ne može biti manji od 0,85</t>
  </si>
  <si>
    <t>17.</t>
  </si>
  <si>
    <t>Rezultat ( ako društvo snosi rizik ulaganja )  / 15. x 16. /</t>
  </si>
  <si>
    <t>18.</t>
  </si>
  <si>
    <t>19.</t>
  </si>
  <si>
    <t>20.</t>
  </si>
  <si>
    <t>Iznos  / 18. x  0,01 /</t>
  </si>
  <si>
    <t>21.</t>
  </si>
  <si>
    <t>Koeficijent / 19. / 18. / , koeficijent ne može biti manji od 0,85</t>
  </si>
  <si>
    <t>22.</t>
  </si>
  <si>
    <t>23.</t>
  </si>
  <si>
    <t>Neto administrativni troškovi na posljednji dan prethodne poslovne godine</t>
  </si>
  <si>
    <t>24.</t>
  </si>
  <si>
    <t>strana 2.</t>
  </si>
  <si>
    <t>25.</t>
  </si>
  <si>
    <t>Rizični kapital na posljednji dan prethodne poslovne godine</t>
  </si>
  <si>
    <t>26.</t>
  </si>
  <si>
    <t>27.</t>
  </si>
  <si>
    <t>Koeficijent / 26. / 25. / , koeficijent ne može biti manji od 0,50</t>
  </si>
  <si>
    <t>28.</t>
  </si>
  <si>
    <t>II</t>
  </si>
  <si>
    <t>MARGINA SOLVENTNOSTI ZA ŽIVOTNO OSIGURANJE POVEZANO S INVEST. FONDOVIMA / 17.+ 22.+ 24.+28. /</t>
  </si>
  <si>
    <t>MARGINA SOLVENTNOSTI ZA POSLOVE POVRATA KAPITALA</t>
  </si>
  <si>
    <t>29.</t>
  </si>
  <si>
    <t>Bruto matematička pričuva  formirana na zadnji dan protekle poslovne godine</t>
  </si>
  <si>
    <t>30.</t>
  </si>
  <si>
    <t>31.</t>
  </si>
  <si>
    <t>Iznos  / 29. x  0,04 /</t>
  </si>
  <si>
    <t>32.</t>
  </si>
  <si>
    <t>Koeficijent / 30. / 29. / , koeficijent ne može biti manji od 0,85</t>
  </si>
  <si>
    <t>III</t>
  </si>
  <si>
    <t>MARGINA SOLVENTNOSTI ZA POSLOVE POVRATA KAPITALA
/ 31. x 32. /</t>
  </si>
  <si>
    <t>MARGINA SOLVENTNOSTI ZA ZDRAVSTVENO OSIGURANJE</t>
  </si>
  <si>
    <t>33.</t>
  </si>
  <si>
    <t>34.</t>
  </si>
  <si>
    <t>35.</t>
  </si>
  <si>
    <t>Iznos  / 33. x  0,04 /</t>
  </si>
  <si>
    <t>36.</t>
  </si>
  <si>
    <t>Koeficijent / 34. / 33. / , koeficijent ne može biti manji od 0,85</t>
  </si>
  <si>
    <t>IV</t>
  </si>
  <si>
    <t>37.</t>
  </si>
  <si>
    <t>MARGINA SOLVENTNOSTI ZA DRUŠTVA ZA ŽIVOTNO OSIGURANJE
/  I + II + III + IV /</t>
  </si>
  <si>
    <t>38.</t>
  </si>
  <si>
    <t>JAMSTVENI FOND =1/3 MARGINE SOLVENTNOSTI  /  1/3 x 37. /</t>
  </si>
  <si>
    <t>39.</t>
  </si>
  <si>
    <t>MINIMALNI JAMSTVENI FOND ( stavak 2. članka 54. Zakona o društvima za osiguranje u privatnome osiguranju)</t>
  </si>
  <si>
    <t>40.</t>
  </si>
  <si>
    <t>JAMSTVENI FOND / 38. ili 39. u zavisnosti koji je iznos viši /</t>
  </si>
  <si>
    <t xml:space="preserve"> Direktor</t>
  </si>
  <si>
    <t>Društvo za osiguranje _____________________</t>
  </si>
  <si>
    <t>Ovlašteni aktuar</t>
  </si>
  <si>
    <t xml:space="preserve">Datum:________________ </t>
  </si>
  <si>
    <r>
      <t>o margini solventnosti za poslove životnih osiguranja na dan</t>
    </r>
    <r>
      <rPr>
        <sz val="11"/>
        <rFont val="Arial"/>
        <family val="2"/>
      </rPr>
      <t>_______________</t>
    </r>
  </si>
  <si>
    <t>Bruto  iznos riziko kapitala  formiranog na zadnji dan protekle godine za ugovore od 1-3 godine x 0,001 x 8.</t>
  </si>
  <si>
    <t>Bruto  iznos riziko kapitala  formiranog na zadnji dan protekle godine za ugovore od 3-5 godine x 0,0015 x 8.</t>
  </si>
  <si>
    <t>Matematička  pričuva neto od reosig.  na posljednji dan prethodne poslovnje godine</t>
  </si>
  <si>
    <t>Rizični kapital neto od reosig. na posljednji dan prethodne poslovne godine</t>
  </si>
  <si>
    <t>MARGINA SOLVENTNOSTI ZA ZDRAVSTVENO OSIGURANJE
/ 35. x 36. /</t>
  </si>
  <si>
    <t>Matematička  pričuva neto od reosig.  na posljednji dan prethodne poslovne godine</t>
  </si>
  <si>
    <t>Rezultat (ako društvo ne snosi rizik ulaganja a troškovi upravljanja su određeni)  /20. x 21. /</t>
  </si>
  <si>
    <t>Rezultat (ako društvo ne snosi rizik ulaganja a troškovi upravljanja nisu određeni)  /23. x 0,25 /</t>
  </si>
  <si>
    <t>Rezultat (ako društvo snosi rizik smrti osiguranika)  / 25. x 27.x 0,3 /</t>
  </si>
</sst>
</file>

<file path=xl/styles.xml><?xml version="1.0" encoding="utf-8"?>
<styleSheet xmlns="http://schemas.openxmlformats.org/spreadsheetml/2006/main">
  <numFmts count="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#_);\-#,###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Font="1" applyAlignment="1">
      <alignment/>
    </xf>
    <xf numFmtId="0" fontId="47" fillId="0" borderId="0" xfId="0" applyFont="1" applyAlignment="1" applyProtection="1">
      <alignment vertical="top" wrapText="1"/>
      <protection/>
    </xf>
    <xf numFmtId="0" fontId="47" fillId="0" borderId="0" xfId="0" applyFont="1" applyAlignment="1" applyProtection="1">
      <alignment/>
      <protection/>
    </xf>
    <xf numFmtId="0" fontId="47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right" vertical="top" wrapText="1"/>
      <protection/>
    </xf>
    <xf numFmtId="0" fontId="47" fillId="0" borderId="0" xfId="0" applyFont="1" applyAlignment="1" applyProtection="1">
      <alignment horizontal="right" vertical="top" wrapText="1"/>
      <protection/>
    </xf>
    <xf numFmtId="164" fontId="6" fillId="0" borderId="10" xfId="0" applyNumberFormat="1" applyFont="1" applyBorder="1" applyAlignment="1" applyProtection="1">
      <alignment horizontal="center" wrapText="1"/>
      <protection/>
    </xf>
    <xf numFmtId="164" fontId="6" fillId="0" borderId="11" xfId="0" applyNumberFormat="1" applyFont="1" applyBorder="1" applyAlignment="1" applyProtection="1">
      <alignment horizontal="center" wrapText="1"/>
      <protection/>
    </xf>
    <xf numFmtId="164" fontId="6" fillId="0" borderId="12" xfId="0" applyNumberFormat="1" applyFont="1" applyBorder="1" applyAlignment="1" applyProtection="1">
      <alignment horizontal="center" wrapText="1"/>
      <protection/>
    </xf>
    <xf numFmtId="0" fontId="7" fillId="33" borderId="12" xfId="0" applyFont="1" applyFill="1" applyBorder="1" applyAlignment="1" applyProtection="1">
      <alignment horizontal="center" wrapText="1"/>
      <protection/>
    </xf>
    <xf numFmtId="164" fontId="6" fillId="0" borderId="13" xfId="0" applyNumberFormat="1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wrapText="1"/>
      <protection/>
    </xf>
    <xf numFmtId="164" fontId="6" fillId="0" borderId="14" xfId="0" applyNumberFormat="1" applyFont="1" applyBorder="1" applyAlignment="1" applyProtection="1">
      <alignment horizontal="center" wrapText="1"/>
      <protection/>
    </xf>
    <xf numFmtId="0" fontId="7" fillId="33" borderId="15" xfId="0" applyFont="1" applyFill="1" applyBorder="1" applyAlignment="1" applyProtection="1">
      <alignment horizontal="center" wrapText="1"/>
      <protection/>
    </xf>
    <xf numFmtId="0" fontId="47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 vertical="top" wrapText="1"/>
      <protection/>
    </xf>
    <xf numFmtId="0" fontId="48" fillId="0" borderId="0" xfId="0" applyFont="1" applyAlignment="1" applyProtection="1">
      <alignment horizontal="left" wrapText="1"/>
      <protection/>
    </xf>
    <xf numFmtId="0" fontId="48" fillId="0" borderId="0" xfId="0" applyFont="1" applyAlignment="1" applyProtection="1">
      <alignment/>
      <protection/>
    </xf>
    <xf numFmtId="0" fontId="5" fillId="0" borderId="16" xfId="0" applyFont="1" applyBorder="1" applyAlignment="1" applyProtection="1">
      <alignment horizontal="left" wrapText="1"/>
      <protection/>
    </xf>
    <xf numFmtId="0" fontId="47" fillId="0" borderId="16" xfId="0" applyFont="1" applyBorder="1" applyAlignment="1" applyProtection="1">
      <alignment wrapText="1"/>
      <protection/>
    </xf>
    <xf numFmtId="4" fontId="5" fillId="0" borderId="16" xfId="0" applyNumberFormat="1" applyFont="1" applyBorder="1" applyAlignment="1" applyProtection="1">
      <alignment horizontal="right" wrapText="1"/>
      <protection/>
    </xf>
    <xf numFmtId="4" fontId="12" fillId="0" borderId="17" xfId="0" applyNumberFormat="1" applyFont="1" applyBorder="1" applyAlignment="1" applyProtection="1">
      <alignment horizontal="right" wrapText="1"/>
      <protection/>
    </xf>
    <xf numFmtId="0" fontId="48" fillId="0" borderId="0" xfId="0" applyFont="1" applyAlignment="1" applyProtection="1">
      <alignment horizontal="left" wrapText="1"/>
      <protection locked="0"/>
    </xf>
    <xf numFmtId="0" fontId="48" fillId="0" borderId="0" xfId="0" applyFont="1" applyAlignment="1" applyProtection="1">
      <alignment horizontal="center" wrapText="1"/>
      <protection/>
    </xf>
    <xf numFmtId="0" fontId="48" fillId="0" borderId="18" xfId="0" applyFont="1" applyBorder="1" applyAlignment="1" applyProtection="1">
      <alignment horizontal="center" wrapText="1"/>
      <protection locked="0"/>
    </xf>
    <xf numFmtId="0" fontId="5" fillId="0" borderId="19" xfId="0" applyFont="1" applyBorder="1" applyAlignment="1" applyProtection="1">
      <alignment horizontal="left" vertical="top" wrapText="1"/>
      <protection/>
    </xf>
    <xf numFmtId="0" fontId="47" fillId="0" borderId="19" xfId="0" applyFont="1" applyBorder="1" applyAlignment="1" applyProtection="1">
      <alignment vertical="top" wrapText="1"/>
      <protection/>
    </xf>
    <xf numFmtId="4" fontId="5" fillId="0" borderId="19" xfId="0" applyNumberFormat="1" applyFont="1" applyBorder="1" applyAlignment="1" applyProtection="1">
      <alignment horizontal="right" wrapText="1"/>
      <protection locked="0"/>
    </xf>
    <xf numFmtId="4" fontId="12" fillId="0" borderId="20" xfId="0" applyNumberFormat="1" applyFont="1" applyBorder="1" applyAlignment="1" applyProtection="1">
      <alignment horizontal="right" wrapText="1"/>
      <protection locked="0"/>
    </xf>
    <xf numFmtId="0" fontId="5" fillId="0" borderId="19" xfId="0" applyFont="1" applyBorder="1" applyAlignment="1" applyProtection="1">
      <alignment horizontal="left" wrapText="1"/>
      <protection/>
    </xf>
    <xf numFmtId="0" fontId="47" fillId="0" borderId="19" xfId="0" applyFont="1" applyBorder="1" applyAlignment="1" applyProtection="1">
      <alignment wrapText="1"/>
      <protection/>
    </xf>
    <xf numFmtId="4" fontId="5" fillId="0" borderId="19" xfId="0" applyNumberFormat="1" applyFont="1" applyBorder="1" applyAlignment="1" applyProtection="1">
      <alignment horizontal="right" wrapText="1"/>
      <protection/>
    </xf>
    <xf numFmtId="4" fontId="12" fillId="0" borderId="20" xfId="0" applyNumberFormat="1" applyFont="1" applyBorder="1" applyAlignment="1" applyProtection="1">
      <alignment horizontal="right" wrapText="1"/>
      <protection/>
    </xf>
    <xf numFmtId="0" fontId="7" fillId="0" borderId="19" xfId="0" applyFont="1" applyBorder="1" applyAlignment="1" applyProtection="1">
      <alignment horizontal="left" wrapText="1"/>
      <protection/>
    </xf>
    <xf numFmtId="2" fontId="7" fillId="0" borderId="19" xfId="0" applyNumberFormat="1" applyFont="1" applyBorder="1" applyAlignment="1" applyProtection="1">
      <alignment horizontal="right" vertical="center" wrapText="1"/>
      <protection/>
    </xf>
    <xf numFmtId="2" fontId="47" fillId="0" borderId="20" xfId="0" applyNumberFormat="1" applyFont="1" applyBorder="1" applyAlignment="1" applyProtection="1">
      <alignment horizontal="right" vertical="top" wrapText="1"/>
      <protection/>
    </xf>
    <xf numFmtId="0" fontId="7" fillId="0" borderId="21" xfId="0" applyFont="1" applyBorder="1" applyAlignment="1" applyProtection="1">
      <alignment horizontal="left" wrapText="1"/>
      <protection/>
    </xf>
    <xf numFmtId="0" fontId="47" fillId="0" borderId="21" xfId="0" applyFont="1" applyBorder="1" applyAlignment="1" applyProtection="1">
      <alignment wrapText="1"/>
      <protection/>
    </xf>
    <xf numFmtId="2" fontId="7" fillId="0" borderId="21" xfId="0" applyNumberFormat="1" applyFont="1" applyBorder="1" applyAlignment="1" applyProtection="1">
      <alignment horizontal="right" vertical="center" wrapText="1"/>
      <protection/>
    </xf>
    <xf numFmtId="2" fontId="47" fillId="0" borderId="22" xfId="0" applyNumberFormat="1" applyFont="1" applyBorder="1" applyAlignment="1" applyProtection="1">
      <alignment horizontal="right" vertical="top" wrapText="1"/>
      <protection/>
    </xf>
    <xf numFmtId="0" fontId="7" fillId="33" borderId="23" xfId="0" applyFont="1" applyFill="1" applyBorder="1" applyAlignment="1" applyProtection="1">
      <alignment horizontal="left" wrapText="1"/>
      <protection/>
    </xf>
    <xf numFmtId="0" fontId="47" fillId="0" borderId="23" xfId="0" applyFont="1" applyBorder="1" applyAlignment="1" applyProtection="1">
      <alignment wrapText="1"/>
      <protection/>
    </xf>
    <xf numFmtId="2" fontId="5" fillId="33" borderId="24" xfId="0" applyNumberFormat="1" applyFont="1" applyFill="1" applyBorder="1" applyAlignment="1" applyProtection="1">
      <alignment horizontal="right" wrapText="1"/>
      <protection locked="0"/>
    </xf>
    <xf numFmtId="2" fontId="49" fillId="0" borderId="25" xfId="0" applyNumberFormat="1" applyFont="1" applyBorder="1" applyAlignment="1" applyProtection="1">
      <alignment horizontal="right" wrapText="1"/>
      <protection locked="0"/>
    </xf>
    <xf numFmtId="0" fontId="9" fillId="0" borderId="26" xfId="0" applyFont="1" applyBorder="1" applyAlignment="1" applyProtection="1">
      <alignment horizontal="center" wrapText="1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2" fontId="7" fillId="0" borderId="19" xfId="0" applyNumberFormat="1" applyFont="1" applyBorder="1" applyAlignment="1" applyProtection="1">
      <alignment horizontal="right" vertical="center" wrapText="1"/>
      <protection locked="0"/>
    </xf>
    <xf numFmtId="2" fontId="47" fillId="0" borderId="20" xfId="0" applyNumberFormat="1" applyFont="1" applyBorder="1" applyAlignment="1" applyProtection="1">
      <alignment horizontal="right" vertical="top" wrapText="1"/>
      <protection locked="0"/>
    </xf>
    <xf numFmtId="2" fontId="7" fillId="0" borderId="21" xfId="0" applyNumberFormat="1" applyFont="1" applyBorder="1" applyAlignment="1" applyProtection="1">
      <alignment horizontal="right" vertical="center" wrapText="1"/>
      <protection locked="0"/>
    </xf>
    <xf numFmtId="2" fontId="47" fillId="0" borderId="22" xfId="0" applyNumberFormat="1" applyFont="1" applyBorder="1" applyAlignment="1" applyProtection="1">
      <alignment horizontal="right" vertical="top" wrapText="1"/>
      <protection locked="0"/>
    </xf>
    <xf numFmtId="0" fontId="8" fillId="0" borderId="21" xfId="0" applyFont="1" applyBorder="1" applyAlignment="1" applyProtection="1">
      <alignment horizontal="left" wrapText="1"/>
      <protection/>
    </xf>
    <xf numFmtId="2" fontId="8" fillId="0" borderId="29" xfId="0" applyNumberFormat="1" applyFont="1" applyBorder="1" applyAlignment="1" applyProtection="1">
      <alignment horizontal="right" wrapText="1"/>
      <protection/>
    </xf>
    <xf numFmtId="2" fontId="47" fillId="0" borderId="30" xfId="0" applyNumberFormat="1" applyFont="1" applyBorder="1" applyAlignment="1" applyProtection="1">
      <alignment horizontal="right" wrapText="1"/>
      <protection/>
    </xf>
    <xf numFmtId="2" fontId="11" fillId="33" borderId="24" xfId="0" applyNumberFormat="1" applyFont="1" applyFill="1" applyBorder="1" applyAlignment="1" applyProtection="1">
      <alignment horizontal="right" wrapText="1"/>
      <protection locked="0"/>
    </xf>
    <xf numFmtId="2" fontId="50" fillId="0" borderId="25" xfId="0" applyNumberFormat="1" applyFont="1" applyBorder="1" applyAlignment="1" applyProtection="1">
      <alignment horizontal="right" wrapText="1"/>
      <protection locked="0"/>
    </xf>
    <xf numFmtId="0" fontId="9" fillId="0" borderId="10" xfId="0" applyFont="1" applyBorder="1" applyAlignment="1" applyProtection="1">
      <alignment horizontal="center" wrapText="1"/>
      <protection/>
    </xf>
    <xf numFmtId="0" fontId="9" fillId="0" borderId="31" xfId="0" applyFont="1" applyBorder="1" applyAlignment="1" applyProtection="1">
      <alignment horizontal="center" wrapText="1"/>
      <protection/>
    </xf>
    <xf numFmtId="0" fontId="9" fillId="0" borderId="32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wrapText="1"/>
      <protection/>
    </xf>
    <xf numFmtId="0" fontId="47" fillId="0" borderId="0" xfId="0" applyFont="1" applyAlignment="1" applyProtection="1">
      <alignment wrapText="1"/>
      <protection/>
    </xf>
    <xf numFmtId="0" fontId="7" fillId="0" borderId="33" xfId="0" applyFont="1" applyBorder="1" applyAlignment="1" applyProtection="1">
      <alignment horizontal="left" wrapText="1"/>
      <protection/>
    </xf>
    <xf numFmtId="0" fontId="47" fillId="0" borderId="33" xfId="0" applyFont="1" applyBorder="1" applyAlignment="1" applyProtection="1">
      <alignment wrapText="1"/>
      <protection/>
    </xf>
    <xf numFmtId="0" fontId="7" fillId="0" borderId="31" xfId="0" applyFont="1" applyBorder="1" applyAlignment="1" applyProtection="1">
      <alignment horizontal="left" wrapText="1"/>
      <protection/>
    </xf>
    <xf numFmtId="0" fontId="47" fillId="0" borderId="31" xfId="0" applyFont="1" applyBorder="1" applyAlignment="1" applyProtection="1">
      <alignment wrapText="1"/>
      <protection/>
    </xf>
    <xf numFmtId="2" fontId="7" fillId="0" borderId="34" xfId="0" applyNumberFormat="1" applyFont="1" applyBorder="1" applyAlignment="1" applyProtection="1">
      <alignment horizontal="right" vertical="center" wrapText="1"/>
      <protection/>
    </xf>
    <xf numFmtId="2" fontId="47" fillId="0" borderId="35" xfId="0" applyNumberFormat="1" applyFont="1" applyBorder="1" applyAlignment="1" applyProtection="1">
      <alignment horizontal="right" vertical="top" wrapText="1"/>
      <protection/>
    </xf>
    <xf numFmtId="0" fontId="8" fillId="0" borderId="19" xfId="0" applyFont="1" applyBorder="1" applyAlignment="1" applyProtection="1">
      <alignment horizontal="left" wrapText="1"/>
      <protection/>
    </xf>
    <xf numFmtId="2" fontId="8" fillId="0" borderId="19" xfId="0" applyNumberFormat="1" applyFont="1" applyBorder="1" applyAlignment="1" applyProtection="1">
      <alignment horizontal="right" wrapText="1"/>
      <protection locked="0"/>
    </xf>
    <xf numFmtId="2" fontId="47" fillId="0" borderId="20" xfId="0" applyNumberFormat="1" applyFont="1" applyBorder="1" applyAlignment="1" applyProtection="1">
      <alignment horizontal="right" wrapText="1"/>
      <protection locked="0"/>
    </xf>
    <xf numFmtId="2" fontId="7" fillId="0" borderId="19" xfId="0" applyNumberFormat="1" applyFont="1" applyBorder="1" applyAlignment="1" applyProtection="1">
      <alignment horizontal="right" wrapText="1"/>
      <protection locked="0"/>
    </xf>
    <xf numFmtId="0" fontId="8" fillId="0" borderId="16" xfId="0" applyFont="1" applyBorder="1" applyAlignment="1" applyProtection="1">
      <alignment wrapText="1"/>
      <protection/>
    </xf>
    <xf numFmtId="2" fontId="8" fillId="0" borderId="16" xfId="0" applyNumberFormat="1" applyFont="1" applyBorder="1" applyAlignment="1" applyProtection="1">
      <alignment horizontal="right" wrapText="1"/>
      <protection/>
    </xf>
    <xf numFmtId="2" fontId="47" fillId="0" borderId="17" xfId="0" applyNumberFormat="1" applyFont="1" applyBorder="1" applyAlignment="1" applyProtection="1">
      <alignment horizontal="right" wrapText="1"/>
      <protection/>
    </xf>
    <xf numFmtId="164" fontId="6" fillId="0" borderId="34" xfId="0" applyNumberFormat="1" applyFont="1" applyBorder="1" applyAlignment="1" applyProtection="1">
      <alignment horizontal="left" wrapText="1"/>
      <protection/>
    </xf>
    <xf numFmtId="0" fontId="47" fillId="0" borderId="36" xfId="0" applyFont="1" applyBorder="1" applyAlignment="1" applyProtection="1">
      <alignment horizontal="left" wrapText="1"/>
      <protection/>
    </xf>
    <xf numFmtId="0" fontId="47" fillId="0" borderId="37" xfId="0" applyFont="1" applyBorder="1" applyAlignment="1" applyProtection="1">
      <alignment horizontal="left" wrapText="1"/>
      <protection/>
    </xf>
    <xf numFmtId="2" fontId="7" fillId="0" borderId="19" xfId="0" applyNumberFormat="1" applyFont="1" applyBorder="1" applyAlignment="1" applyProtection="1">
      <alignment horizontal="right" wrapText="1"/>
      <protection/>
    </xf>
    <xf numFmtId="2" fontId="47" fillId="0" borderId="20" xfId="0" applyNumberFormat="1" applyFont="1" applyBorder="1" applyAlignment="1" applyProtection="1">
      <alignment horizontal="right" wrapText="1"/>
      <protection/>
    </xf>
    <xf numFmtId="2" fontId="48" fillId="0" borderId="19" xfId="0" applyNumberFormat="1" applyFont="1" applyBorder="1" applyAlignment="1" applyProtection="1">
      <alignment horizontal="right" wrapText="1"/>
      <protection/>
    </xf>
    <xf numFmtId="2" fontId="48" fillId="0" borderId="20" xfId="0" applyNumberFormat="1" applyFont="1" applyBorder="1" applyAlignment="1" applyProtection="1">
      <alignment horizontal="right" wrapText="1"/>
      <protection/>
    </xf>
    <xf numFmtId="2" fontId="8" fillId="0" borderId="19" xfId="0" applyNumberFormat="1" applyFont="1" applyBorder="1" applyAlignment="1" applyProtection="1">
      <alignment horizontal="right" wrapText="1"/>
      <protection/>
    </xf>
    <xf numFmtId="0" fontId="9" fillId="0" borderId="15" xfId="0" applyFont="1" applyBorder="1" applyAlignment="1" applyProtection="1">
      <alignment horizontal="center" wrapText="1"/>
      <protection/>
    </xf>
    <xf numFmtId="0" fontId="9" fillId="0" borderId="23" xfId="0" applyFont="1" applyBorder="1" applyAlignment="1" applyProtection="1">
      <alignment horizontal="center" wrapText="1"/>
      <protection/>
    </xf>
    <xf numFmtId="0" fontId="9" fillId="0" borderId="38" xfId="0" applyFont="1" applyBorder="1" applyAlignment="1" applyProtection="1">
      <alignment horizontal="center" wrapText="1"/>
      <protection/>
    </xf>
    <xf numFmtId="2" fontId="7" fillId="0" borderId="31" xfId="0" applyNumberFormat="1" applyFont="1" applyBorder="1" applyAlignment="1" applyProtection="1">
      <alignment horizontal="right" wrapText="1"/>
      <protection locked="0"/>
    </xf>
    <xf numFmtId="2" fontId="47" fillId="0" borderId="32" xfId="0" applyNumberFormat="1" applyFont="1" applyBorder="1" applyAlignment="1" applyProtection="1">
      <alignment horizontal="right" wrapText="1"/>
      <protection locked="0"/>
    </xf>
    <xf numFmtId="4" fontId="7" fillId="0" borderId="19" xfId="0" applyNumberFormat="1" applyFont="1" applyBorder="1" applyAlignment="1" applyProtection="1">
      <alignment horizontal="right" wrapText="1"/>
      <protection/>
    </xf>
    <xf numFmtId="4" fontId="47" fillId="0" borderId="20" xfId="0" applyNumberFormat="1" applyFont="1" applyBorder="1" applyAlignment="1" applyProtection="1">
      <alignment horizontal="right" wrapText="1"/>
      <protection/>
    </xf>
    <xf numFmtId="0" fontId="7" fillId="33" borderId="21" xfId="0" applyFont="1" applyFill="1" applyBorder="1" applyAlignment="1" applyProtection="1">
      <alignment horizontal="left" wrapText="1"/>
      <protection/>
    </xf>
    <xf numFmtId="4" fontId="5" fillId="33" borderId="21" xfId="0" applyNumberFormat="1" applyFont="1" applyFill="1" applyBorder="1" applyAlignment="1" applyProtection="1">
      <alignment horizontal="right" wrapText="1"/>
      <protection/>
    </xf>
    <xf numFmtId="4" fontId="49" fillId="0" borderId="22" xfId="0" applyNumberFormat="1" applyFont="1" applyBorder="1" applyAlignment="1" applyProtection="1">
      <alignment horizontal="right" wrapText="1"/>
      <protection/>
    </xf>
    <xf numFmtId="0" fontId="5" fillId="0" borderId="21" xfId="0" applyFont="1" applyBorder="1" applyAlignment="1" applyProtection="1">
      <alignment horizontal="left" wrapText="1"/>
      <protection/>
    </xf>
    <xf numFmtId="4" fontId="5" fillId="0" borderId="21" xfId="0" applyNumberFormat="1" applyFont="1" applyBorder="1" applyAlignment="1" applyProtection="1">
      <alignment horizontal="right" wrapText="1"/>
      <protection/>
    </xf>
    <xf numFmtId="4" fontId="47" fillId="0" borderId="22" xfId="0" applyNumberFormat="1" applyFont="1" applyBorder="1" applyAlignment="1" applyProtection="1">
      <alignment horizontal="right" wrapText="1"/>
      <protection/>
    </xf>
    <xf numFmtId="4" fontId="7" fillId="0" borderId="31" xfId="0" applyNumberFormat="1" applyFont="1" applyBorder="1" applyAlignment="1" applyProtection="1">
      <alignment horizontal="right" wrapText="1"/>
      <protection locked="0"/>
    </xf>
    <xf numFmtId="4" fontId="47" fillId="0" borderId="32" xfId="0" applyNumberFormat="1" applyFont="1" applyBorder="1" applyAlignment="1" applyProtection="1">
      <alignment horizontal="right" wrapText="1"/>
      <protection locked="0"/>
    </xf>
    <xf numFmtId="4" fontId="7" fillId="0" borderId="19" xfId="0" applyNumberFormat="1" applyFont="1" applyBorder="1" applyAlignment="1" applyProtection="1">
      <alignment horizontal="right" wrapText="1"/>
      <protection locked="0"/>
    </xf>
    <xf numFmtId="4" fontId="47" fillId="0" borderId="20" xfId="0" applyNumberFormat="1" applyFont="1" applyBorder="1" applyAlignment="1" applyProtection="1">
      <alignment horizontal="right" wrapText="1"/>
      <protection locked="0"/>
    </xf>
    <xf numFmtId="0" fontId="51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right" vertical="top" wrapText="1"/>
      <protection/>
    </xf>
    <xf numFmtId="0" fontId="47" fillId="0" borderId="0" xfId="0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 vertical="center" wrapText="1"/>
      <protection/>
    </xf>
    <xf numFmtId="0" fontId="47" fillId="0" borderId="39" xfId="0" applyFont="1" applyBorder="1" applyAlignment="1" applyProtection="1">
      <alignment horizontal="right" wrapText="1"/>
      <protection/>
    </xf>
    <xf numFmtId="0" fontId="0" fillId="0" borderId="39" xfId="0" applyBorder="1" applyAlignment="1">
      <alignment wrapText="1"/>
    </xf>
    <xf numFmtId="2" fontId="48" fillId="0" borderId="19" xfId="0" applyNumberFormat="1" applyFont="1" applyBorder="1" applyAlignment="1" applyProtection="1">
      <alignment horizontal="right" wrapText="1"/>
      <protection locked="0"/>
    </xf>
    <xf numFmtId="2" fontId="48" fillId="0" borderId="20" xfId="0" applyNumberFormat="1" applyFont="1" applyBorder="1" applyAlignment="1" applyProtection="1">
      <alignment horizontal="right" wrapText="1"/>
      <protection locked="0"/>
    </xf>
    <xf numFmtId="2" fontId="7" fillId="0" borderId="33" xfId="0" applyNumberFormat="1" applyFont="1" applyBorder="1" applyAlignment="1" applyProtection="1">
      <alignment horizontal="right" vertical="center" wrapText="1"/>
      <protection locked="0"/>
    </xf>
    <xf numFmtId="2" fontId="48" fillId="0" borderId="40" xfId="0" applyNumberFormat="1" applyFont="1" applyBorder="1" applyAlignment="1" applyProtection="1">
      <alignment horizontal="right" vertical="top" wrapText="1"/>
      <protection locked="0"/>
    </xf>
    <xf numFmtId="2" fontId="48" fillId="0" borderId="19" xfId="0" applyNumberFormat="1" applyFont="1" applyBorder="1" applyAlignment="1" applyProtection="1">
      <alignment horizontal="right" vertical="top" wrapText="1"/>
      <protection locked="0"/>
    </xf>
    <xf numFmtId="2" fontId="48" fillId="0" borderId="20" xfId="0" applyNumberFormat="1" applyFont="1" applyBorder="1" applyAlignment="1" applyProtection="1">
      <alignment horizontal="right" vertical="top" wrapText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showGridLines="0" tabSelected="1" zoomScalePageLayoutView="0" workbookViewId="0" topLeftCell="A1">
      <selection activeCell="F58" sqref="F58:G58"/>
    </sheetView>
  </sheetViews>
  <sheetFormatPr defaultColWidth="0" defaultRowHeight="15"/>
  <cols>
    <col min="1" max="1" width="5.7109375" style="2" customWidth="1"/>
    <col min="2" max="2" width="1.28515625" style="2" customWidth="1"/>
    <col min="3" max="3" width="9.7109375" style="2" customWidth="1"/>
    <col min="4" max="4" width="51.00390625" style="2" customWidth="1"/>
    <col min="5" max="5" width="1.8515625" style="2" customWidth="1"/>
    <col min="6" max="6" width="14.00390625" style="2" customWidth="1"/>
    <col min="7" max="7" width="7.00390625" style="2" customWidth="1"/>
    <col min="8" max="8" width="3.28125" style="2" customWidth="1"/>
    <col min="9" max="16384" width="0" style="2" hidden="1" customWidth="1"/>
  </cols>
  <sheetData>
    <row r="1" spans="1:7" ht="14.25">
      <c r="A1" s="100" t="s">
        <v>86</v>
      </c>
      <c r="B1" s="100"/>
      <c r="C1" s="100"/>
      <c r="D1" s="100"/>
      <c r="E1" s="1"/>
      <c r="F1" s="101" t="s">
        <v>0</v>
      </c>
      <c r="G1" s="102"/>
    </row>
    <row r="2" spans="1:7" ht="15">
      <c r="A2" s="3"/>
      <c r="B2" s="3"/>
      <c r="C2" s="3"/>
      <c r="D2" s="4" t="s">
        <v>1</v>
      </c>
      <c r="E2" s="1"/>
      <c r="F2" s="5"/>
      <c r="G2" s="6"/>
    </row>
    <row r="3" spans="1:7" ht="15">
      <c r="A3" s="103" t="s">
        <v>89</v>
      </c>
      <c r="B3" s="103"/>
      <c r="C3" s="103"/>
      <c r="D3" s="103"/>
      <c r="E3" s="103"/>
      <c r="F3" s="103"/>
      <c r="G3" s="103"/>
    </row>
    <row r="4" spans="1:7" ht="14.25">
      <c r="A4" s="104" t="s">
        <v>2</v>
      </c>
      <c r="B4" s="104"/>
      <c r="C4" s="104"/>
      <c r="D4" s="104"/>
      <c r="E4" s="1"/>
      <c r="F4" s="1"/>
      <c r="G4" s="1"/>
    </row>
    <row r="5" spans="1:7" ht="15.75" thickBot="1">
      <c r="A5" s="1"/>
      <c r="B5" s="1"/>
      <c r="C5" s="1"/>
      <c r="D5" s="1"/>
      <c r="E5" s="1"/>
      <c r="F5" s="105" t="s">
        <v>3</v>
      </c>
      <c r="G5" s="106"/>
    </row>
    <row r="6" spans="1:9" ht="22.5" customHeight="1" thickBot="1">
      <c r="A6" s="83" t="s">
        <v>4</v>
      </c>
      <c r="B6" s="84"/>
      <c r="C6" s="84"/>
      <c r="D6" s="84"/>
      <c r="E6" s="84"/>
      <c r="F6" s="84"/>
      <c r="G6" s="85"/>
      <c r="I6" s="15"/>
    </row>
    <row r="7" spans="1:7" ht="24.75" customHeight="1">
      <c r="A7" s="7" t="s">
        <v>5</v>
      </c>
      <c r="B7" s="64" t="s">
        <v>6</v>
      </c>
      <c r="C7" s="65"/>
      <c r="D7" s="65"/>
      <c r="E7" s="65"/>
      <c r="F7" s="96"/>
      <c r="G7" s="97"/>
    </row>
    <row r="8" spans="1:7" ht="24.75" customHeight="1">
      <c r="A8" s="8" t="s">
        <v>7</v>
      </c>
      <c r="B8" s="34" t="s">
        <v>8</v>
      </c>
      <c r="C8" s="31"/>
      <c r="D8" s="31"/>
      <c r="E8" s="31"/>
      <c r="F8" s="98"/>
      <c r="G8" s="99"/>
    </row>
    <row r="9" spans="1:7" ht="24.75" customHeight="1">
      <c r="A9" s="8" t="s">
        <v>9</v>
      </c>
      <c r="B9" s="34" t="s">
        <v>10</v>
      </c>
      <c r="C9" s="31"/>
      <c r="D9" s="31"/>
      <c r="E9" s="31"/>
      <c r="F9" s="88">
        <f>F7*0.04</f>
        <v>0</v>
      </c>
      <c r="G9" s="89"/>
    </row>
    <row r="10" spans="1:7" ht="24.75" customHeight="1">
      <c r="A10" s="8" t="s">
        <v>11</v>
      </c>
      <c r="B10" s="34" t="s">
        <v>12</v>
      </c>
      <c r="C10" s="31"/>
      <c r="D10" s="31"/>
      <c r="E10" s="31"/>
      <c r="F10" s="88">
        <f>IF(F7&lt;&gt;0,IF(F8/F7&lt;0.85,0.85,F8/F7),0)</f>
        <v>0</v>
      </c>
      <c r="G10" s="89"/>
    </row>
    <row r="11" spans="1:7" ht="24.75" customHeight="1" thickBot="1">
      <c r="A11" s="9" t="s">
        <v>13</v>
      </c>
      <c r="B11" s="93" t="s">
        <v>14</v>
      </c>
      <c r="C11" s="38"/>
      <c r="D11" s="38"/>
      <c r="E11" s="38"/>
      <c r="F11" s="94">
        <f>F9*F10</f>
        <v>0</v>
      </c>
      <c r="G11" s="95"/>
    </row>
    <row r="12" spans="1:7" ht="24.75" customHeight="1" thickBot="1">
      <c r="A12" s="83" t="s">
        <v>15</v>
      </c>
      <c r="B12" s="84"/>
      <c r="C12" s="84"/>
      <c r="D12" s="84"/>
      <c r="E12" s="84"/>
      <c r="F12" s="84"/>
      <c r="G12" s="85"/>
    </row>
    <row r="13" spans="1:7" ht="24.75" customHeight="1">
      <c r="A13" s="7" t="s">
        <v>16</v>
      </c>
      <c r="B13" s="64" t="s">
        <v>17</v>
      </c>
      <c r="C13" s="65"/>
      <c r="D13" s="65"/>
      <c r="E13" s="65"/>
      <c r="F13" s="96"/>
      <c r="G13" s="97"/>
    </row>
    <row r="14" spans="1:7" ht="24.75" customHeight="1">
      <c r="A14" s="8" t="s">
        <v>18</v>
      </c>
      <c r="B14" s="34" t="s">
        <v>19</v>
      </c>
      <c r="C14" s="31"/>
      <c r="D14" s="31"/>
      <c r="E14" s="31"/>
      <c r="F14" s="98"/>
      <c r="G14" s="99"/>
    </row>
    <row r="15" spans="1:7" ht="24.75" customHeight="1">
      <c r="A15" s="8" t="s">
        <v>20</v>
      </c>
      <c r="B15" s="34" t="s">
        <v>21</v>
      </c>
      <c r="C15" s="31"/>
      <c r="D15" s="31"/>
      <c r="E15" s="31"/>
      <c r="F15" s="88">
        <f>IF(F13&lt;&gt;0,IF(F14/F13&lt;0.5,0.5,F14/F13),0)</f>
        <v>0</v>
      </c>
      <c r="G15" s="89"/>
    </row>
    <row r="16" spans="1:7" ht="24.75" customHeight="1">
      <c r="A16" s="8" t="s">
        <v>22</v>
      </c>
      <c r="B16" s="34" t="s">
        <v>90</v>
      </c>
      <c r="C16" s="31"/>
      <c r="D16" s="31"/>
      <c r="E16" s="31"/>
      <c r="F16" s="88">
        <f>0.001*F15</f>
        <v>0</v>
      </c>
      <c r="G16" s="89"/>
    </row>
    <row r="17" spans="1:7" ht="24.75" customHeight="1">
      <c r="A17" s="8" t="s">
        <v>23</v>
      </c>
      <c r="B17" s="34" t="s">
        <v>91</v>
      </c>
      <c r="C17" s="31"/>
      <c r="D17" s="31"/>
      <c r="E17" s="31"/>
      <c r="F17" s="88">
        <f>0.0015*F15</f>
        <v>0</v>
      </c>
      <c r="G17" s="89"/>
    </row>
    <row r="18" spans="1:7" ht="24.75" customHeight="1">
      <c r="A18" s="8" t="s">
        <v>24</v>
      </c>
      <c r="B18" s="34" t="s">
        <v>25</v>
      </c>
      <c r="C18" s="31"/>
      <c r="D18" s="31"/>
      <c r="E18" s="31"/>
      <c r="F18" s="88">
        <f>0.003*F15</f>
        <v>0</v>
      </c>
      <c r="G18" s="89"/>
    </row>
    <row r="19" spans="1:7" ht="24.75" customHeight="1">
      <c r="A19" s="8" t="s">
        <v>26</v>
      </c>
      <c r="B19" s="30" t="s">
        <v>27</v>
      </c>
      <c r="C19" s="31"/>
      <c r="D19" s="31"/>
      <c r="E19" s="31"/>
      <c r="F19" s="32">
        <f>F16+F17+F18</f>
        <v>0</v>
      </c>
      <c r="G19" s="89"/>
    </row>
    <row r="20" spans="1:7" ht="24.75" customHeight="1" thickBot="1">
      <c r="A20" s="10" t="s">
        <v>28</v>
      </c>
      <c r="B20" s="90" t="s">
        <v>29</v>
      </c>
      <c r="C20" s="38"/>
      <c r="D20" s="38"/>
      <c r="E20" s="38"/>
      <c r="F20" s="91">
        <f>F11+F19</f>
        <v>0</v>
      </c>
      <c r="G20" s="92"/>
    </row>
    <row r="21" spans="1:7" ht="24.75" customHeight="1" thickBot="1">
      <c r="A21" s="83" t="s">
        <v>30</v>
      </c>
      <c r="B21" s="84"/>
      <c r="C21" s="84"/>
      <c r="D21" s="84"/>
      <c r="E21" s="84"/>
      <c r="F21" s="84"/>
      <c r="G21" s="85"/>
    </row>
    <row r="22" spans="1:7" ht="24.75" customHeight="1">
      <c r="A22" s="7" t="s">
        <v>31</v>
      </c>
      <c r="B22" s="64" t="s">
        <v>32</v>
      </c>
      <c r="C22" s="65"/>
      <c r="D22" s="65"/>
      <c r="E22" s="65"/>
      <c r="F22" s="86"/>
      <c r="G22" s="87"/>
    </row>
    <row r="23" spans="1:7" ht="24.75" customHeight="1">
      <c r="A23" s="8" t="s">
        <v>33</v>
      </c>
      <c r="B23" s="75" t="s">
        <v>95</v>
      </c>
      <c r="C23" s="76"/>
      <c r="D23" s="76"/>
      <c r="E23" s="77"/>
      <c r="F23" s="107"/>
      <c r="G23" s="108"/>
    </row>
    <row r="24" spans="1:7" ht="24.75" customHeight="1">
      <c r="A24" s="8" t="s">
        <v>34</v>
      </c>
      <c r="B24" s="34" t="s">
        <v>35</v>
      </c>
      <c r="C24" s="31"/>
      <c r="D24" s="31"/>
      <c r="E24" s="31"/>
      <c r="F24" s="78">
        <f>F22*0.04</f>
        <v>0</v>
      </c>
      <c r="G24" s="79"/>
    </row>
    <row r="25" spans="1:7" ht="24.75" customHeight="1">
      <c r="A25" s="8" t="s">
        <v>36</v>
      </c>
      <c r="B25" s="34" t="s">
        <v>37</v>
      </c>
      <c r="C25" s="31"/>
      <c r="D25" s="31"/>
      <c r="E25" s="31"/>
      <c r="F25" s="78">
        <f>IF(F22&lt;&gt;0,IF(F23/F22&lt;0.85,0.85,F23/F22),0)</f>
        <v>0</v>
      </c>
      <c r="G25" s="79"/>
    </row>
    <row r="26" spans="1:7" ht="24.75" customHeight="1">
      <c r="A26" s="8" t="s">
        <v>38</v>
      </c>
      <c r="B26" s="68" t="s">
        <v>39</v>
      </c>
      <c r="C26" s="31"/>
      <c r="D26" s="31"/>
      <c r="E26" s="31"/>
      <c r="F26" s="82">
        <f>F24*F25</f>
        <v>0</v>
      </c>
      <c r="G26" s="79"/>
    </row>
    <row r="27" spans="1:7" ht="24.75" customHeight="1">
      <c r="A27" s="8" t="s">
        <v>40</v>
      </c>
      <c r="B27" s="34" t="s">
        <v>32</v>
      </c>
      <c r="C27" s="31"/>
      <c r="D27" s="31"/>
      <c r="E27" s="31"/>
      <c r="F27" s="71"/>
      <c r="G27" s="70"/>
    </row>
    <row r="28" spans="1:7" ht="24.75" customHeight="1">
      <c r="A28" s="8" t="s">
        <v>41</v>
      </c>
      <c r="B28" s="75" t="s">
        <v>92</v>
      </c>
      <c r="C28" s="76"/>
      <c r="D28" s="76"/>
      <c r="E28" s="77"/>
      <c r="F28" s="107"/>
      <c r="G28" s="108"/>
    </row>
    <row r="29" spans="1:7" ht="24.75" customHeight="1">
      <c r="A29" s="8" t="s">
        <v>42</v>
      </c>
      <c r="B29" s="34" t="s">
        <v>43</v>
      </c>
      <c r="C29" s="31"/>
      <c r="D29" s="31"/>
      <c r="E29" s="31"/>
      <c r="F29" s="78">
        <f>F27*0.01</f>
        <v>0</v>
      </c>
      <c r="G29" s="79"/>
    </row>
    <row r="30" spans="1:7" ht="24.75" customHeight="1">
      <c r="A30" s="8" t="s">
        <v>44</v>
      </c>
      <c r="B30" s="34" t="s">
        <v>45</v>
      </c>
      <c r="C30" s="31"/>
      <c r="D30" s="31"/>
      <c r="E30" s="31"/>
      <c r="F30" s="80">
        <f>IF(F27&lt;&gt;0,IF(F28/F27&lt;0.85,0.85,F28/F27),0)</f>
        <v>0</v>
      </c>
      <c r="G30" s="81"/>
    </row>
    <row r="31" spans="1:7" ht="24.75" customHeight="1">
      <c r="A31" s="8" t="s">
        <v>46</v>
      </c>
      <c r="B31" s="68" t="s">
        <v>96</v>
      </c>
      <c r="C31" s="31"/>
      <c r="D31" s="31"/>
      <c r="E31" s="31"/>
      <c r="F31" s="69">
        <f>F29*F30</f>
        <v>0</v>
      </c>
      <c r="G31" s="70"/>
    </row>
    <row r="32" spans="1:7" ht="24.75" customHeight="1">
      <c r="A32" s="8" t="s">
        <v>47</v>
      </c>
      <c r="B32" s="34" t="s">
        <v>48</v>
      </c>
      <c r="C32" s="31"/>
      <c r="D32" s="31"/>
      <c r="E32" s="31"/>
      <c r="F32" s="71"/>
      <c r="G32" s="70"/>
    </row>
    <row r="33" spans="1:7" ht="24.75" customHeight="1" thickBot="1">
      <c r="A33" s="11" t="s">
        <v>49</v>
      </c>
      <c r="B33" s="72" t="s">
        <v>97</v>
      </c>
      <c r="C33" s="20"/>
      <c r="D33" s="20"/>
      <c r="E33" s="20"/>
      <c r="F33" s="73">
        <f>F32*0.25</f>
        <v>0</v>
      </c>
      <c r="G33" s="74"/>
    </row>
    <row r="34" spans="1:7" ht="14.25">
      <c r="A34" s="1"/>
      <c r="B34" s="1"/>
      <c r="C34" s="1"/>
      <c r="D34" s="1"/>
      <c r="E34" s="1"/>
      <c r="F34" s="1"/>
      <c r="G34" s="1"/>
    </row>
    <row r="35" spans="1:7" ht="14.25">
      <c r="A35" s="1"/>
      <c r="B35" s="1"/>
      <c r="C35" s="1"/>
      <c r="D35" s="1"/>
      <c r="E35" s="1"/>
      <c r="F35" s="1"/>
      <c r="G35" s="1"/>
    </row>
    <row r="36" spans="1:7" ht="20.25" customHeight="1">
      <c r="A36" s="1"/>
      <c r="B36" s="1"/>
      <c r="C36" s="1"/>
      <c r="D36" s="1"/>
      <c r="E36" s="1"/>
      <c r="F36" s="60" t="s">
        <v>0</v>
      </c>
      <c r="G36" s="61"/>
    </row>
    <row r="37" spans="1:7" ht="20.25" customHeight="1">
      <c r="A37" s="1"/>
      <c r="B37" s="1"/>
      <c r="C37" s="1"/>
      <c r="D37" s="1"/>
      <c r="E37" s="1"/>
      <c r="F37" s="12" t="s">
        <v>50</v>
      </c>
      <c r="G37" s="1"/>
    </row>
    <row r="38" spans="1:7" ht="20.25" customHeight="1" thickBot="1">
      <c r="A38" s="1"/>
      <c r="B38" s="1"/>
      <c r="C38" s="1"/>
      <c r="D38" s="1"/>
      <c r="E38" s="1"/>
      <c r="F38" s="1"/>
      <c r="G38" s="1"/>
    </row>
    <row r="39" spans="1:7" ht="24.75" customHeight="1">
      <c r="A39" s="13" t="s">
        <v>51</v>
      </c>
      <c r="B39" s="62" t="s">
        <v>52</v>
      </c>
      <c r="C39" s="63"/>
      <c r="D39" s="63"/>
      <c r="E39" s="63"/>
      <c r="F39" s="109"/>
      <c r="G39" s="110"/>
    </row>
    <row r="40" spans="1:7" ht="24.75" customHeight="1">
      <c r="A40" s="8" t="s">
        <v>53</v>
      </c>
      <c r="B40" s="64" t="s">
        <v>93</v>
      </c>
      <c r="C40" s="65"/>
      <c r="D40" s="65"/>
      <c r="E40" s="65"/>
      <c r="F40" s="111"/>
      <c r="G40" s="112"/>
    </row>
    <row r="41" spans="1:7" ht="24.75" customHeight="1">
      <c r="A41" s="8" t="s">
        <v>54</v>
      </c>
      <c r="B41" s="34" t="s">
        <v>55</v>
      </c>
      <c r="C41" s="31"/>
      <c r="D41" s="31"/>
      <c r="E41" s="31"/>
      <c r="F41" s="66">
        <f>IF(F39&lt;&gt;0,IF(F40/F39&lt;0.5,0.5,F40/F39),0)</f>
        <v>0</v>
      </c>
      <c r="G41" s="67"/>
    </row>
    <row r="42" spans="1:7" ht="24.75" customHeight="1" thickBot="1">
      <c r="A42" s="9" t="s">
        <v>56</v>
      </c>
      <c r="B42" s="52" t="s">
        <v>98</v>
      </c>
      <c r="C42" s="38"/>
      <c r="D42" s="38"/>
      <c r="E42" s="38"/>
      <c r="F42" s="53">
        <f>F39*F41*0.3</f>
        <v>0</v>
      </c>
      <c r="G42" s="54"/>
    </row>
    <row r="43" spans="1:7" ht="24.75" customHeight="1" thickBot="1">
      <c r="A43" s="14" t="s">
        <v>57</v>
      </c>
      <c r="B43" s="41" t="s">
        <v>58</v>
      </c>
      <c r="C43" s="42"/>
      <c r="D43" s="42"/>
      <c r="E43" s="42"/>
      <c r="F43" s="55">
        <f>F26+F31+F33+F42</f>
        <v>0</v>
      </c>
      <c r="G43" s="56"/>
    </row>
    <row r="44" spans="1:7" ht="24.75" customHeight="1">
      <c r="A44" s="57" t="s">
        <v>59</v>
      </c>
      <c r="B44" s="58"/>
      <c r="C44" s="58"/>
      <c r="D44" s="58"/>
      <c r="E44" s="58"/>
      <c r="F44" s="58"/>
      <c r="G44" s="59"/>
    </row>
    <row r="45" spans="1:7" ht="24.75" customHeight="1">
      <c r="A45" s="8" t="s">
        <v>60</v>
      </c>
      <c r="B45" s="34" t="s">
        <v>61</v>
      </c>
      <c r="C45" s="31"/>
      <c r="D45" s="31"/>
      <c r="E45" s="31"/>
      <c r="F45" s="48"/>
      <c r="G45" s="49"/>
    </row>
    <row r="46" spans="1:7" ht="24.75" customHeight="1">
      <c r="A46" s="8" t="s">
        <v>62</v>
      </c>
      <c r="B46" s="34" t="s">
        <v>8</v>
      </c>
      <c r="C46" s="31"/>
      <c r="D46" s="31"/>
      <c r="E46" s="31"/>
      <c r="F46" s="48"/>
      <c r="G46" s="49"/>
    </row>
    <row r="47" spans="1:7" ht="24.75" customHeight="1">
      <c r="A47" s="8" t="s">
        <v>63</v>
      </c>
      <c r="B47" s="34" t="s">
        <v>64</v>
      </c>
      <c r="C47" s="31"/>
      <c r="D47" s="31"/>
      <c r="E47" s="31"/>
      <c r="F47" s="35">
        <f>F45*0.04</f>
        <v>0</v>
      </c>
      <c r="G47" s="36"/>
    </row>
    <row r="48" spans="1:7" ht="24.75" customHeight="1" thickBot="1">
      <c r="A48" s="9" t="s">
        <v>65</v>
      </c>
      <c r="B48" s="37" t="s">
        <v>66</v>
      </c>
      <c r="C48" s="38"/>
      <c r="D48" s="38"/>
      <c r="E48" s="38"/>
      <c r="F48" s="50">
        <f>IF(F45&lt;&gt;0,IF(F46/F45&lt;0.85,0.85,F46/F45),0)</f>
        <v>0</v>
      </c>
      <c r="G48" s="51"/>
    </row>
    <row r="49" spans="1:7" ht="24.75" customHeight="1" thickBot="1">
      <c r="A49" s="14" t="s">
        <v>67</v>
      </c>
      <c r="B49" s="41" t="s">
        <v>68</v>
      </c>
      <c r="C49" s="42"/>
      <c r="D49" s="42"/>
      <c r="E49" s="42"/>
      <c r="F49" s="43">
        <f>F47*F48</f>
        <v>0</v>
      </c>
      <c r="G49" s="44"/>
    </row>
    <row r="50" spans="1:7" ht="24.75" customHeight="1">
      <c r="A50" s="45" t="s">
        <v>69</v>
      </c>
      <c r="B50" s="46"/>
      <c r="C50" s="46"/>
      <c r="D50" s="46"/>
      <c r="E50" s="46"/>
      <c r="F50" s="46"/>
      <c r="G50" s="47"/>
    </row>
    <row r="51" spans="1:7" ht="24.75" customHeight="1">
      <c r="A51" s="8" t="s">
        <v>70</v>
      </c>
      <c r="B51" s="34" t="s">
        <v>61</v>
      </c>
      <c r="C51" s="31"/>
      <c r="D51" s="31"/>
      <c r="E51" s="31"/>
      <c r="F51" s="48"/>
      <c r="G51" s="49"/>
    </row>
    <row r="52" spans="1:7" ht="24.75" customHeight="1">
      <c r="A52" s="8" t="s">
        <v>71</v>
      </c>
      <c r="B52" s="34" t="s">
        <v>8</v>
      </c>
      <c r="C52" s="31"/>
      <c r="D52" s="31"/>
      <c r="E52" s="31"/>
      <c r="F52" s="48"/>
      <c r="G52" s="49"/>
    </row>
    <row r="53" spans="1:7" ht="24.75" customHeight="1">
      <c r="A53" s="8" t="s">
        <v>72</v>
      </c>
      <c r="B53" s="34" t="s">
        <v>73</v>
      </c>
      <c r="C53" s="31"/>
      <c r="D53" s="31"/>
      <c r="E53" s="31"/>
      <c r="F53" s="35">
        <f>F51*0.04</f>
        <v>0</v>
      </c>
      <c r="G53" s="36"/>
    </row>
    <row r="54" spans="1:7" ht="24.75" customHeight="1" thickBot="1">
      <c r="A54" s="9" t="s">
        <v>74</v>
      </c>
      <c r="B54" s="37" t="s">
        <v>75</v>
      </c>
      <c r="C54" s="38"/>
      <c r="D54" s="38"/>
      <c r="E54" s="38"/>
      <c r="F54" s="39">
        <f>IF(F51&lt;&gt;0,IF(F52/F51&lt;0.85,0.85,F52/F51),0)</f>
        <v>0</v>
      </c>
      <c r="G54" s="40"/>
    </row>
    <row r="55" spans="1:7" ht="24.75" customHeight="1" thickBot="1">
      <c r="A55" s="14" t="s">
        <v>76</v>
      </c>
      <c r="B55" s="41" t="s">
        <v>94</v>
      </c>
      <c r="C55" s="42"/>
      <c r="D55" s="42"/>
      <c r="E55" s="42"/>
      <c r="F55" s="43">
        <f>F53*F54</f>
        <v>0</v>
      </c>
      <c r="G55" s="44"/>
    </row>
    <row r="56" spans="1:7" ht="24.75" customHeight="1">
      <c r="A56" s="8" t="s">
        <v>77</v>
      </c>
      <c r="B56" s="26" t="s">
        <v>78</v>
      </c>
      <c r="C56" s="27"/>
      <c r="D56" s="27"/>
      <c r="E56" s="27"/>
      <c r="F56" s="28">
        <f>F20+F43+F49+F55</f>
        <v>0</v>
      </c>
      <c r="G56" s="29"/>
    </row>
    <row r="57" spans="1:7" ht="24.75" customHeight="1">
      <c r="A57" s="8" t="s">
        <v>79</v>
      </c>
      <c r="B57" s="30" t="s">
        <v>80</v>
      </c>
      <c r="C57" s="31"/>
      <c r="D57" s="31"/>
      <c r="E57" s="31"/>
      <c r="F57" s="32">
        <f>F56/3</f>
        <v>0</v>
      </c>
      <c r="G57" s="33"/>
    </row>
    <row r="58" spans="1:7" ht="24.75" customHeight="1">
      <c r="A58" s="8" t="s">
        <v>81</v>
      </c>
      <c r="B58" s="26" t="s">
        <v>82</v>
      </c>
      <c r="C58" s="27"/>
      <c r="D58" s="27"/>
      <c r="E58" s="27"/>
      <c r="F58" s="28"/>
      <c r="G58" s="29"/>
    </row>
    <row r="59" spans="1:7" ht="24.75" customHeight="1" thickBot="1">
      <c r="A59" s="11" t="s">
        <v>83</v>
      </c>
      <c r="B59" s="19" t="s">
        <v>84</v>
      </c>
      <c r="C59" s="20"/>
      <c r="D59" s="20"/>
      <c r="E59" s="20"/>
      <c r="F59" s="21">
        <f>IF(F57&lt;=F58,F58,F57)</f>
        <v>0</v>
      </c>
      <c r="G59" s="22"/>
    </row>
    <row r="60" spans="1:7" ht="20.25" customHeight="1">
      <c r="A60" s="1"/>
      <c r="B60" s="1"/>
      <c r="C60" s="1"/>
      <c r="D60" s="1"/>
      <c r="E60" s="1"/>
      <c r="F60" s="1"/>
      <c r="G60" s="1"/>
    </row>
    <row r="61" spans="1:7" ht="20.25" customHeight="1">
      <c r="A61" s="23" t="s">
        <v>88</v>
      </c>
      <c r="B61" s="23"/>
      <c r="C61" s="23"/>
      <c r="D61" s="23"/>
      <c r="E61" s="16"/>
      <c r="F61" s="16"/>
      <c r="G61" s="16"/>
    </row>
    <row r="62" spans="1:7" ht="20.25" customHeight="1">
      <c r="A62" s="16"/>
      <c r="B62" s="16"/>
      <c r="C62" s="16"/>
      <c r="D62" s="16"/>
      <c r="E62" s="16"/>
      <c r="F62" s="16"/>
      <c r="G62" s="16"/>
    </row>
    <row r="63" spans="1:7" ht="20.25" customHeight="1">
      <c r="A63" s="24" t="s">
        <v>87</v>
      </c>
      <c r="B63" s="24"/>
      <c r="C63" s="24"/>
      <c r="D63" s="17"/>
      <c r="E63" s="16"/>
      <c r="F63" s="24" t="s">
        <v>85</v>
      </c>
      <c r="G63" s="24"/>
    </row>
    <row r="64" spans="1:7" ht="20.25" customHeight="1">
      <c r="A64" s="25"/>
      <c r="B64" s="25"/>
      <c r="C64" s="25"/>
      <c r="D64" s="17"/>
      <c r="E64" s="16"/>
      <c r="F64" s="25"/>
      <c r="G64" s="25"/>
    </row>
    <row r="65" spans="1:7" ht="14.25">
      <c r="A65" s="18"/>
      <c r="B65" s="18"/>
      <c r="C65" s="18"/>
      <c r="D65" s="18"/>
      <c r="E65" s="18"/>
      <c r="F65" s="18"/>
      <c r="G65" s="18"/>
    </row>
  </sheetData>
  <sheetProtection password="CD0A" sheet="1"/>
  <mergeCells count="104">
    <mergeCell ref="A1:D1"/>
    <mergeCell ref="F1:G1"/>
    <mergeCell ref="A3:G3"/>
    <mergeCell ref="A4:D4"/>
    <mergeCell ref="A6:G6"/>
    <mergeCell ref="B7:E7"/>
    <mergeCell ref="F7:G7"/>
    <mergeCell ref="F5:G5"/>
    <mergeCell ref="B8:E8"/>
    <mergeCell ref="F8:G8"/>
    <mergeCell ref="B9:E9"/>
    <mergeCell ref="F9:G9"/>
    <mergeCell ref="B10:E10"/>
    <mergeCell ref="F10:G10"/>
    <mergeCell ref="B11:E11"/>
    <mergeCell ref="F11:G11"/>
    <mergeCell ref="A12:G12"/>
    <mergeCell ref="B13:E13"/>
    <mergeCell ref="F13:G13"/>
    <mergeCell ref="B14:E14"/>
    <mergeCell ref="F14:G14"/>
    <mergeCell ref="B15:E15"/>
    <mergeCell ref="F15:G15"/>
    <mergeCell ref="B16:E16"/>
    <mergeCell ref="F16:G16"/>
    <mergeCell ref="B17:E17"/>
    <mergeCell ref="F17:G17"/>
    <mergeCell ref="B18:E18"/>
    <mergeCell ref="F18:G18"/>
    <mergeCell ref="B19:E19"/>
    <mergeCell ref="F19:G19"/>
    <mergeCell ref="B20:E20"/>
    <mergeCell ref="F20:G20"/>
    <mergeCell ref="A21:G21"/>
    <mergeCell ref="B22:E22"/>
    <mergeCell ref="F22:G22"/>
    <mergeCell ref="B23:E23"/>
    <mergeCell ref="F23:G23"/>
    <mergeCell ref="B24:E24"/>
    <mergeCell ref="F24:G24"/>
    <mergeCell ref="B25:E25"/>
    <mergeCell ref="F25:G25"/>
    <mergeCell ref="B26:E26"/>
    <mergeCell ref="F26:G26"/>
    <mergeCell ref="B27:E27"/>
    <mergeCell ref="F27:G27"/>
    <mergeCell ref="B28:E28"/>
    <mergeCell ref="F28:G28"/>
    <mergeCell ref="B29:E29"/>
    <mergeCell ref="F29:G29"/>
    <mergeCell ref="B30:E30"/>
    <mergeCell ref="F30:G30"/>
    <mergeCell ref="B31:E31"/>
    <mergeCell ref="F31:G31"/>
    <mergeCell ref="B32:E32"/>
    <mergeCell ref="F32:G32"/>
    <mergeCell ref="B33:E33"/>
    <mergeCell ref="F33:G33"/>
    <mergeCell ref="F36:G36"/>
    <mergeCell ref="B39:E39"/>
    <mergeCell ref="F39:G39"/>
    <mergeCell ref="B40:E40"/>
    <mergeCell ref="F40:G40"/>
    <mergeCell ref="B41:E41"/>
    <mergeCell ref="F41:G41"/>
    <mergeCell ref="B42:E42"/>
    <mergeCell ref="F42:G42"/>
    <mergeCell ref="B43:E43"/>
    <mergeCell ref="F43:G43"/>
    <mergeCell ref="A44:G44"/>
    <mergeCell ref="B45:E45"/>
    <mergeCell ref="F45:G45"/>
    <mergeCell ref="B46:E46"/>
    <mergeCell ref="F46:G46"/>
    <mergeCell ref="B47:E47"/>
    <mergeCell ref="F47:G47"/>
    <mergeCell ref="B48:E48"/>
    <mergeCell ref="F48:G48"/>
    <mergeCell ref="B49:E49"/>
    <mergeCell ref="F49:G49"/>
    <mergeCell ref="A50:G50"/>
    <mergeCell ref="B51:E51"/>
    <mergeCell ref="F51:G51"/>
    <mergeCell ref="B52:E52"/>
    <mergeCell ref="F52:G52"/>
    <mergeCell ref="B53:E53"/>
    <mergeCell ref="F53:G53"/>
    <mergeCell ref="B54:E54"/>
    <mergeCell ref="F54:G54"/>
    <mergeCell ref="B55:E55"/>
    <mergeCell ref="F55:G55"/>
    <mergeCell ref="B56:E56"/>
    <mergeCell ref="F56:G56"/>
    <mergeCell ref="B57:E57"/>
    <mergeCell ref="F57:G57"/>
    <mergeCell ref="B58:E58"/>
    <mergeCell ref="F58:G58"/>
    <mergeCell ref="B59:E59"/>
    <mergeCell ref="F59:G59"/>
    <mergeCell ref="A61:D61"/>
    <mergeCell ref="F63:G63"/>
    <mergeCell ref="F64:G64"/>
    <mergeCell ref="A63:C63"/>
    <mergeCell ref="A64:C64"/>
  </mergeCells>
  <dataValidations count="9">
    <dataValidation type="decimal" allowBlank="1" showInputMessage="1" showErrorMessage="1" errorTitle="Microsoft Excel" error="Neočekivana vrsta podatka!&#10;Molimo unesite broj." sqref="F58:G58 F51:G52 F45:G46 F39:G40 F32:G32 F27:G28 F22:G23">
      <formula1>-100000000000</formula1>
      <formula2>100000000000</formula2>
    </dataValidation>
    <dataValidation type="decimal" allowBlank="1" showInputMessage="1" showErrorMessage="1" errorTitle="Microsoft Excel" error="Neočekivana vrsta podatka!&#10;Molimo unesite broj." sqref="F7:G8">
      <formula1>-1000000000</formula1>
      <formula2>100000000000</formula2>
    </dataValidation>
    <dataValidation allowBlank="1" showInputMessage="1" showErrorMessage="1" errorTitle="Microsoft Excel" error="Neočekivana vrsta podatka!&#10;Molimo unesite broj ne manji od 0,85." sqref="F10:G10"/>
    <dataValidation type="decimal" allowBlank="1" showInputMessage="1" showErrorMessage="1" errorTitle="Microsoft Excel" error="Neočekivana vrsta podatka!&#10;Molimo unesite broj." sqref="F13:G14 F16:G18">
      <formula1>-100000000000</formula1>
      <formula2>10000000000</formula2>
    </dataValidation>
    <dataValidation type="decimal" allowBlank="1" showInputMessage="1" showErrorMessage="1" errorTitle="Microsoft Excel" error="Neočekivana vrsta podatka!&#10;Molimo unesite broj ne manji od 0,85." sqref="F15:G15">
      <formula1>-1000000000000</formula1>
      <formula2>100000000000</formula2>
    </dataValidation>
    <dataValidation allowBlank="1" showInputMessage="1" showErrorMessage="1" errorTitle="Microsoft Excel" error="Neočekivana vrsta podatka!&#10;Molimo unesite broj ne manji od 0,85!" sqref="F25:G25"/>
    <dataValidation allowBlank="1" showInputMessage="1" showErrorMessage="1" errorTitle="Microsoft Excel" error="Neolekivana vstra podatka!&#10;Molimo unesite broj ne manji od 0,85!" sqref="F30:G30"/>
    <dataValidation allowBlank="1" showInputMessage="1" showErrorMessage="1" errorTitle="Microsoft Excel" error="Neočekivana vrsta podatka!&#10;Molimo unesite broj ne mani od 0,5." sqref="F41:G41"/>
    <dataValidation allowBlank="1" showInputMessage="1" showErrorMessage="1" errorTitle="Microsoft Excel" error="Neočekivana vrsta podatka!&#10;Molimo unesite broj ne manji od 0,85.&#10;" sqref="F54:G54 F48:G48"/>
  </dataValidations>
  <printOptions/>
  <pageMargins left="0.7" right="0.7" top="0.75" bottom="0.75" header="0.3" footer="0.3"/>
  <pageSetup horizontalDpi="600" verticalDpi="600" orientation="portrait" paperSize="9" scale="95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DanijelJ</dc:creator>
  <cp:keywords/>
  <dc:description/>
  <cp:lastModifiedBy>DanijelJ</cp:lastModifiedBy>
  <cp:lastPrinted>2012-06-05T10:36:05Z</cp:lastPrinted>
  <dcterms:created xsi:type="dcterms:W3CDTF">2012-05-31T06:58:40Z</dcterms:created>
  <dcterms:modified xsi:type="dcterms:W3CDTF">2013-02-05T09:52:13Z</dcterms:modified>
  <cp:category/>
  <cp:version/>
  <cp:contentType/>
  <cp:contentStatus/>
</cp:coreProperties>
</file>