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7\01_17\"/>
    </mc:Choice>
  </mc:AlternateContent>
  <bookViews>
    <workbookView xWindow="120" yWindow="15" windowWidth="19995" windowHeight="6915" tabRatio="824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_xlnm.Print_Area" localSheetId="0">'01-01'!$A$1:$Q$71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'01-08'!$A$1:$S$52</definedName>
    <definedName name="_xlnm.Print_Area" localSheetId="16">'01-09'!$A$1:$S$53</definedName>
    <definedName name="_xlnm.Print_Area" localSheetId="17">'01-10'!$A$1:$S$53</definedName>
    <definedName name="_xlnm.Print_Area" localSheetId="18">'01-11'!$A$1:$S$37</definedName>
    <definedName name="_xlnm.Print_Area" localSheetId="19">'01-12'!$A$1:$S$37</definedName>
    <definedName name="_xlnm.Print_Area" localSheetId="20">'01-13'!$A$1:$S$33</definedName>
    <definedName name="_xlnm.Print_Area" localSheetId="21">'02-01'!$A$1:$Q$104</definedName>
    <definedName name="_xlnm.Print_Area" localSheetId="22">'02-02'!$A$1:$S$67</definedName>
    <definedName name="_xlnm.Print_Area" localSheetId="29">'03-01'!$A:$P</definedName>
    <definedName name="_xlnm.Print_Area" localSheetId="30">'03-02'!$A:$R</definedName>
    <definedName name="_xlnm.Print_Area" localSheetId="31">'03-03'!$A:$R</definedName>
    <definedName name="_xlnm.Print_Area" localSheetId="32">'04-01'!$A:$P</definedName>
    <definedName name="_xlnm.Print_Area" localSheetId="33">'04-02'!$A:$R</definedName>
    <definedName name="_xlnm.Print_Area" localSheetId="42">IsplaćeneŠteteNŽ_DruštvaFBiH!$A:$M</definedName>
    <definedName name="_xlnm.Print_Area" localSheetId="44">IsplaćeneŠteteNŽ_VrsteFBiH!$A:$N</definedName>
    <definedName name="_xlnm.Print_Area" localSheetId="43">IsplaćeneŠteteŽ_DruštvaFBiH!$A:$E</definedName>
    <definedName name="_xlnm.Print_Area" localSheetId="45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5">Prij.ŠteteNŽ_VrsteDruštvaFBiH!$A$1:$I$30</definedName>
    <definedName name="_xlnm.Print_Area" localSheetId="27">Prij.ŠteteNŽ_VrsteRS!$A$1:$E$29</definedName>
    <definedName name="_xlnm.Print_Area" localSheetId="26">Prij.ŠteteVrsteŽ_DruštvaFBiH!$A$1:$I$16</definedName>
    <definedName name="_xlnm.Print_Area" localSheetId="28">'Prij.ŠteteŽ-VrsteRS'!$A$1:$E$15</definedName>
    <definedName name="_xlnm.Print_Area" localSheetId="23">'PrijavljeneŠtete DruštvaFBiH'!$A$1:$N$23</definedName>
    <definedName name="_xlnm.Print_Area" localSheetId="24">PrijavljeneŠtetePodružniceRS!$A$1:$D$15</definedName>
    <definedName name="_xlnm.Print_Area" localSheetId="34">RiješeneŠteteNŽ_DruštvaFBiH!$A$1:$H$23</definedName>
    <definedName name="_xlnm.Print_Area" localSheetId="40">RiješeneŠteteNŽ_Vrste_RS!$A$1:$E$29</definedName>
    <definedName name="_xlnm.Print_Area" localSheetId="38">RiješeneŠteteNŽ_VrsteFBiH!$A$1:$H$31</definedName>
    <definedName name="_xlnm.Print_Area" localSheetId="36">'RiješeneŠteteNŽ-RS'!$A$1:$D$16</definedName>
    <definedName name="_xlnm.Print_Area" localSheetId="35">'RiješeneŠteteŽ_DruštvaFBiH '!$A$1:$H$23</definedName>
    <definedName name="_xlnm.Print_Area" localSheetId="41">RiješeneŠteteŽ_Vrste_RS!$A$1:$E$14</definedName>
    <definedName name="_xlnm.Print_Area" localSheetId="39">RiješeneŠteteŽ_VrsteFBiH!$A$1:$H$16</definedName>
    <definedName name="_xlnm.Print_Area" localSheetId="37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9" i="57"/>
  <c r="K149" i="57"/>
  <c r="H149" i="57"/>
  <c r="G149" i="57"/>
  <c r="E149" i="57"/>
  <c r="D149" i="57"/>
  <c r="O147" i="53"/>
  <c r="L147" i="53"/>
  <c r="I147" i="53"/>
  <c r="H147" i="53"/>
  <c r="G147" i="53"/>
  <c r="F147" i="53"/>
  <c r="D147" i="53"/>
  <c r="N146" i="51"/>
  <c r="K146" i="51"/>
  <c r="M146" i="51"/>
  <c r="J146" i="51"/>
  <c r="I146" i="51"/>
  <c r="H146" i="51"/>
  <c r="F146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Q126" i="49"/>
  <c r="P126" i="49"/>
  <c r="O126" i="49"/>
  <c r="Q125" i="49"/>
  <c r="P125" i="49"/>
  <c r="O125" i="49"/>
  <c r="Q124" i="49"/>
  <c r="P124" i="49"/>
  <c r="O124" i="49"/>
  <c r="P123" i="49"/>
  <c r="O123" i="49"/>
  <c r="Q122" i="49"/>
  <c r="P122" i="49"/>
  <c r="O122" i="49"/>
  <c r="Q121" i="49"/>
  <c r="P121" i="49"/>
  <c r="O121" i="49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7" i="47"/>
  <c r="P77" i="47"/>
  <c r="O77" i="47"/>
  <c r="P76" i="47"/>
  <c r="O76" i="47"/>
  <c r="Q76" i="47" s="1"/>
  <c r="P75" i="47"/>
  <c r="O75" i="47"/>
  <c r="Q75" i="47" s="1"/>
  <c r="P74" i="47"/>
  <c r="O74" i="47"/>
  <c r="P73" i="47"/>
  <c r="O73" i="47"/>
  <c r="Q73" i="47" s="1"/>
  <c r="P72" i="47"/>
  <c r="O72" i="47"/>
  <c r="Q72" i="47" s="1"/>
  <c r="D146" i="51" l="1"/>
  <c r="M147" i="58"/>
  <c r="L147" i="58"/>
  <c r="O147" i="58"/>
  <c r="L149" i="57"/>
  <c r="J149" i="57"/>
  <c r="M149" i="57"/>
  <c r="F149" i="57"/>
  <c r="I149" i="57"/>
  <c r="D147" i="57"/>
  <c r="G146" i="51"/>
  <c r="P147" i="74"/>
  <c r="Q147" i="74" s="1"/>
  <c r="P147" i="53"/>
  <c r="N147" i="53"/>
  <c r="M147" i="53"/>
  <c r="K147" i="53"/>
  <c r="E147" i="53"/>
  <c r="O146" i="51"/>
  <c r="E146" i="51"/>
  <c r="J147" i="57" l="1"/>
  <c r="F147" i="58"/>
  <c r="O149" i="57"/>
  <c r="P149" i="57" s="1"/>
  <c r="P147" i="58"/>
  <c r="Q147" i="58" s="1"/>
  <c r="I147" i="58"/>
  <c r="K147" i="57"/>
  <c r="M147" i="57"/>
  <c r="N147" i="57"/>
  <c r="F147" i="57"/>
  <c r="E147" i="57"/>
  <c r="G147" i="57"/>
  <c r="H147" i="57"/>
  <c r="Q147" i="53"/>
  <c r="L146" i="51"/>
  <c r="P146" i="51" s="1"/>
  <c r="I147" i="57" l="1"/>
  <c r="O147" i="57"/>
  <c r="L147" i="57"/>
  <c r="P147" i="57" l="1"/>
</calcChain>
</file>

<file path=xl/sharedStrings.xml><?xml version="1.0" encoding="utf-8"?>
<sst xmlns="http://schemas.openxmlformats.org/spreadsheetml/2006/main" count="4134" uniqueCount="338">
  <si>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</si>
  <si>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</si>
  <si>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</si>
  <si>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</si>
  <si>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</si>
  <si>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</si>
  <si>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</si>
  <si>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</si>
  <si>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</si>
  <si>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</si>
  <si>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</si>
  <si>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</si>
  <si>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</si>
  <si>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</si>
  <si>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</si>
  <si>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</si>
  <si>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</si>
  <si>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</si>
  <si>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</si>
  <si>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</si>
  <si>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</si>
  <si>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</si>
  <si>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</si>
  <si>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</si>
  <si>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</si>
  <si>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</si>
  <si>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</si>
  <si>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</si>
  <si>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</si>
  <si>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</si>
  <si>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</si>
  <si>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</si>
  <si>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</si>
  <si>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</si>
  <si>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</si>
  <si>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</si>
  <si>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</si>
  <si>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</si>
  <si>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</si>
  <si>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</si>
  <si>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</si>
  <si>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</si>
  <si>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</si>
  <si>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</si>
  <si>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</si>
  <si>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</si>
  <si>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</si>
  <si>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</si>
  <si>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</si>
  <si>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</si>
  <si>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</si>
  <si>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</si>
  <si>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</si>
  <si>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</si>
  <si>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</si>
  <si>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</si>
  <si>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</si>
  <si>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</si>
  <si>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</si>
  <si>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</si>
  <si>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</si>
  <si>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</si>
  <si>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</si>
  <si>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</si>
  <si>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</si>
  <si>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</si>
  <si>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</si>
  <si>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</si>
  <si>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</si>
  <si>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</si>
  <si>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</si>
  <si>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</si>
  <si>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</si>
  <si>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</si>
  <si>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</si>
  <si>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</si>
  <si>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</si>
  <si>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</si>
  <si>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</si>
  <si>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</si>
  <si>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</si>
  <si>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</si>
  <si>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</si>
  <si>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</si>
  <si>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</si>
  <si>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</si>
  <si>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</si>
  <si>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</si>
  <si>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</si>
  <si>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</si>
  <si>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</si>
  <si>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</si>
  <si>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</si>
  <si>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</si>
  <si>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</si>
  <si>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</si>
  <si>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</si>
  <si>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</si>
  <si>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</si>
  <si>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</si>
  <si>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</si>
  <si>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</si>
  <si>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</si>
  <si>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</si>
  <si>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</si>
  <si>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</si>
  <si>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</si>
  <si>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</si>
  <si>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</si>
  <si>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</si>
  <si>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</si>
  <si>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</si>
  <si>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</si>
  <si>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</si>
  <si>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</si>
  <si>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</si>
  <si>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</si>
  <si>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</si>
  <si>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</si>
  <si>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</si>
  <si>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</si>
  <si>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</si>
  <si>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</si>
  <si>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</si>
  <si>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</si>
  <si>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</si>
  <si>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</si>
  <si>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</si>
  <si>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</si>
  <si>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</si>
  <si>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</si>
  <si>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</si>
  <si>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</si>
  <si>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</si>
  <si>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</si>
  <si>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</si>
  <si>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</si>
  <si>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</si>
  <si>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</si>
  <si>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</si>
  <si>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</si>
  <si>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</si>
  <si>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</si>
  <si>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</si>
  <si>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</si>
  <si>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</si>
  <si>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</si>
  <si>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</si>
  <si>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</si>
  <si>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</si>
  <si>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</si>
  <si>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</si>
  <si>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</si>
  <si>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</si>
  <si>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</si>
  <si>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</si>
  <si>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</si>
  <si>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</si>
  <si>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</si>
  <si>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</si>
  <si>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</si>
  <si>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</si>
  <si>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</si>
  <si>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</si>
  <si>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</si>
  <si>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</si>
  <si>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</si>
  <si>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</si>
  <si>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</si>
  <si>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</si>
  <si>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</si>
  <si>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</si>
  <si>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</si>
  <si>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</si>
  <si>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</si>
  <si>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</si>
  <si>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</si>
  <si>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</si>
  <si>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</si>
  <si>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</si>
  <si>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</si>
  <si>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</si>
  <si>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</si>
  <si>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</si>
  <si>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</si>
  <si>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</si>
  <si>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</si>
  <si>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</si>
  <si>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</si>
  <si>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</si>
  <si>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</si>
  <si>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</si>
  <si>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</si>
  <si>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</si>
  <si>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</si>
  <si>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</si>
  <si>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</si>
  <si>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</si>
  <si>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</si>
  <si>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</si>
  <si>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</si>
  <si>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</si>
  <si>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</si>
  <si>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</si>
  <si>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</si>
  <si>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</si>
  <si>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</si>
  <si>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</si>
  <si>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</si>
  <si>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</si>
  <si>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</si>
  <si>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</si>
  <si>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</si>
  <si>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</si>
  <si>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</si>
  <si>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</si>
  <si>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</si>
  <si>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</si>
  <si>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</si>
  <si>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</si>
  <si>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</si>
  <si>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</si>
  <si>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</si>
  <si>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</si>
  <si>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</si>
  <si>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</si>
  <si>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</si>
  <si>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</si>
  <si>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</si>
  <si>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</si>
  <si>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</si>
  <si>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</si>
  <si>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</si>
  <si>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</si>
  <si>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</si>
  <si>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</si>
  <si>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</si>
  <si>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</si>
  <si>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</si>
  <si>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</si>
  <si>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</si>
  <si>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od civilne odgovornosti za zr. letjelice</t>
  </si>
  <si>
    <t>Osiguranje od ostalih šteta na imovini</t>
  </si>
  <si>
    <t>Osiguranje od odgovornosti za motorna vozila</t>
  </si>
  <si>
    <t>Osiguranje od civilne odgovornosti za brodove</t>
  </si>
  <si>
    <t>Osiguranje od opće civilne odgovornosti</t>
  </si>
  <si>
    <t>Osiguranje od različitih finanancijskih gubitaka</t>
  </si>
  <si>
    <t>Osiguranje troškova pravne zaštite</t>
  </si>
  <si>
    <t>Vrsta osiguranja</t>
  </si>
  <si>
    <t>P r e d a n o u suosiguranje</t>
  </si>
  <si>
    <t>P r e d a n o  u suosiguranje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</si>
  <si>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</si>
  <si>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</si>
  <si>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</si>
  <si>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</si>
  <si>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</si>
  <si>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</si>
  <si>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</si>
  <si>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</si>
  <si>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</si>
  <si>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</si>
  <si>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</si>
  <si>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</si>
  <si>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</si>
  <si>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</si>
  <si>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</si>
  <si>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</si>
  <si>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</si>
  <si>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</si>
  <si>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</si>
  <si>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</si>
  <si>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</si>
  <si>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</si>
  <si>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</si>
  <si>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</si>
  <si>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</si>
  <si>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</si>
  <si>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</si>
  <si>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</si>
  <si>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</si>
  <si>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</si>
  <si>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</si>
  <si>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</si>
  <si>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</si>
  <si>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</si>
  <si>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</si>
  <si>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</si>
  <si>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</si>
  <si>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</si>
  <si>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</si>
  <si>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</si>
  <si>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</si>
  <si>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</si>
  <si>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</si>
  <si>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</si>
  <si>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</si>
  <si>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</si>
  <si>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</si>
  <si>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</si>
  <si>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</si>
  <si>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</si>
  <si>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</si>
  <si>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</si>
  <si>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</si>
  <si>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</si>
  <si>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</si>
  <si>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</si>
  <si>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</si>
  <si>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</si>
  <si>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</si>
  <si>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</si>
  <si>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</si>
  <si>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</si>
  <si>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</si>
  <si>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</si>
  <si>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</si>
  <si>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</si>
  <si>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</si>
  <si>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</si>
  <si>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</si>
  <si>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</si>
  <si>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</si>
  <si>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</si>
  <si>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</si>
  <si>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</si>
  <si>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</si>
  <si>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</si>
  <si>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</si>
  <si>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t>31.01.2017.</t>
  </si>
  <si>
    <t>I-</t>
  </si>
  <si>
    <t>17/16</t>
  </si>
  <si>
    <t>za period od 01.01. do 31.01.2017. godine.</t>
  </si>
  <si>
    <t>Indeks17/16</t>
  </si>
  <si>
    <t>I-I-2016</t>
  </si>
  <si>
    <t>I-I-2017</t>
  </si>
  <si>
    <t/>
  </si>
  <si>
    <t>Razlika 17(-)16</t>
  </si>
  <si>
    <t>Razlika u Pričuvi 17(-)16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</si>
</sst>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45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vertical="center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164" fontId="77" fillId="8" borderId="0" xfId="3" applyNumberFormat="1" applyFont="1" applyFill="1" applyBorder="1" applyAlignment="1">
      <alignment horizontal="right" vertical="center" shrinkToFit="1"/>
    </xf>
    <xf numFmtId="0" fontId="54" fillId="8" borderId="0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0" fontId="51" fillId="2" borderId="1" xfId="10" applyFont="1" applyFill="1" applyBorder="1" applyAlignment="1">
      <alignment horizontal="left" vertical="center" indent="1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1" xfId="3" applyFont="1" applyBorder="1" applyAlignment="1">
      <alignment horizontal="left" vertical="center" wrapText="1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4" fontId="2" fillId="0" borderId="30" xfId="1" applyNumberFormat="1" applyFont="1" applyBorder="1" applyAlignment="1" applyProtection="1">
      <alignment horizontal="right"/>
      <protection locked="0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3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tabSelected="1" zoomScale="110" zoomScaleNormal="110" workbookViewId="0">
      <selection activeCell="B1" sqref="B1:R71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9" customWidth="1"/>
    <col min="11" max="12" width="5.85546875" style="849" customWidth="1"/>
    <col min="13" max="13" width="6.42578125" style="849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4" t="s">
        <v>328</v>
      </c>
      <c r="E1" s="764" t="s">
        <v>329</v>
      </c>
      <c r="F1" s="765">
        <v>2016</v>
      </c>
      <c r="G1" s="765">
        <v>2017</v>
      </c>
      <c r="H1" s="765" t="s">
        <v>330</v>
      </c>
      <c r="I1" s="764">
        <v>17</v>
      </c>
      <c r="J1" s="764">
        <v>16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71" t="s">
        <v>261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</row>
    <row r="5" spans="1:19" s="269" customFormat="1" ht="12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0" t="s">
        <v>264</v>
      </c>
      <c r="C7" s="890"/>
      <c r="D7" s="890"/>
      <c r="E7" s="890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873" t="s">
        <v>180</v>
      </c>
      <c r="Q7" s="873"/>
    </row>
    <row r="8" spans="1:19" s="269" customFormat="1" ht="18.600000000000001" customHeight="1" x14ac:dyDescent="0.25">
      <c r="A8" s="874"/>
      <c r="B8" s="875" t="s">
        <v>194</v>
      </c>
      <c r="C8" s="878" t="s">
        <v>191</v>
      </c>
      <c r="D8" s="881" t="s">
        <v>262</v>
      </c>
      <c r="E8" s="882"/>
      <c r="F8" s="882"/>
      <c r="G8" s="882"/>
      <c r="H8" s="886"/>
      <c r="I8" s="881" t="s">
        <v>263</v>
      </c>
      <c r="J8" s="882"/>
      <c r="K8" s="882"/>
      <c r="L8" s="882"/>
      <c r="M8" s="882"/>
      <c r="N8" s="303"/>
      <c r="O8" s="883" t="s">
        <v>238</v>
      </c>
      <c r="P8" s="884"/>
      <c r="Q8" s="885"/>
    </row>
    <row r="9" spans="1:19" s="269" customFormat="1" ht="18" customHeight="1" x14ac:dyDescent="0.25">
      <c r="A9" s="874"/>
      <c r="B9" s="876"/>
      <c r="C9" s="879"/>
      <c r="D9" s="887" t="s">
        <v>162</v>
      </c>
      <c r="E9" s="887"/>
      <c r="F9" s="887" t="s">
        <v>190</v>
      </c>
      <c r="G9" s="887"/>
      <c r="H9" s="887" t="s">
        <v>332</v>
      </c>
      <c r="I9" s="887" t="s">
        <v>162</v>
      </c>
      <c r="J9" s="887"/>
      <c r="K9" s="887" t="s">
        <v>190</v>
      </c>
      <c r="L9" s="887"/>
      <c r="M9" s="887" t="s">
        <v>332</v>
      </c>
      <c r="N9" s="396"/>
      <c r="O9" s="896" t="s">
        <v>239</v>
      </c>
      <c r="P9" s="897"/>
      <c r="Q9" s="888" t="s">
        <v>332</v>
      </c>
    </row>
    <row r="10" spans="1:19" s="269" customFormat="1" ht="16.149999999999999" customHeight="1" x14ac:dyDescent="0.25">
      <c r="A10" s="290"/>
      <c r="B10" s="877"/>
      <c r="C10" s="880"/>
      <c r="D10" s="354" t="s">
        <v>333</v>
      </c>
      <c r="E10" s="354" t="s">
        <v>334</v>
      </c>
      <c r="F10" s="354">
        <v>2016</v>
      </c>
      <c r="G10" s="354">
        <v>2017</v>
      </c>
      <c r="H10" s="887"/>
      <c r="I10" s="354" t="s">
        <v>333</v>
      </c>
      <c r="J10" s="354" t="s">
        <v>334</v>
      </c>
      <c r="K10" s="354">
        <v>2016</v>
      </c>
      <c r="L10" s="354">
        <v>2017</v>
      </c>
      <c r="M10" s="887"/>
      <c r="N10" s="511"/>
      <c r="O10" s="354" t="s">
        <v>333</v>
      </c>
      <c r="P10" s="354" t="s">
        <v>334</v>
      </c>
      <c r="Q10" s="889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3542217.9797999999</v>
      </c>
      <c r="E12" s="650">
        <v>3823481.1100000003</v>
      </c>
      <c r="F12" s="325">
        <v>0.1496618294142418</v>
      </c>
      <c r="G12" s="325">
        <v>0.14516542775091371</v>
      </c>
      <c r="H12" s="397">
        <v>1.0794031117802301</v>
      </c>
      <c r="I12" s="690">
        <v>68075.47</v>
      </c>
      <c r="J12" s="650">
        <v>113856.16999999998</v>
      </c>
      <c r="K12" s="327">
        <v>2.1433185586791467E-2</v>
      </c>
      <c r="L12" s="327">
        <v>2.9373185854203777E-2</v>
      </c>
      <c r="M12" s="397">
        <v>1.6724992130058005</v>
      </c>
      <c r="N12" s="378"/>
      <c r="O12" s="376">
        <v>3610293.4498000001</v>
      </c>
      <c r="P12" s="380">
        <v>3937337.2800000003</v>
      </c>
      <c r="Q12" s="529">
        <v>1.0905864951831319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444900.27</v>
      </c>
      <c r="E13" s="650">
        <v>544478.61999999988</v>
      </c>
      <c r="F13" s="325">
        <v>1.8797428248289116E-2</v>
      </c>
      <c r="G13" s="325">
        <v>2.0672122994620255E-2</v>
      </c>
      <c r="H13" s="397">
        <v>1.2238217342506892</v>
      </c>
      <c r="I13" s="690">
        <v>18878.78</v>
      </c>
      <c r="J13" s="650">
        <v>55429.94999999999</v>
      </c>
      <c r="K13" s="327">
        <v>5.9438795706031411E-3</v>
      </c>
      <c r="L13" s="327">
        <v>1.4300096544958632E-2</v>
      </c>
      <c r="M13" s="397">
        <v>2.936098095321837</v>
      </c>
      <c r="N13" s="378"/>
      <c r="O13" s="376">
        <v>463779.05000000005</v>
      </c>
      <c r="P13" s="380">
        <v>599908.56999999983</v>
      </c>
      <c r="Q13" s="529">
        <v>1.2935223572517986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3173383.8600000003</v>
      </c>
      <c r="E14" s="650">
        <v>3239711.1500000004</v>
      </c>
      <c r="F14" s="325">
        <v>0.1340782630062885</v>
      </c>
      <c r="G14" s="325">
        <v>0.12300153743381631</v>
      </c>
      <c r="H14" s="397">
        <v>1.0209011241394541</v>
      </c>
      <c r="I14" s="690">
        <v>105831.52</v>
      </c>
      <c r="J14" s="650">
        <v>119908.88999999998</v>
      </c>
      <c r="K14" s="327">
        <v>3.3320469312841071E-2</v>
      </c>
      <c r="L14" s="327">
        <v>3.0934696921047642E-2</v>
      </c>
      <c r="M14" s="397">
        <v>1.1330167987760167</v>
      </c>
      <c r="N14" s="378"/>
      <c r="O14" s="376">
        <v>3279215.3800000004</v>
      </c>
      <c r="P14" s="380">
        <v>3359620.0400000005</v>
      </c>
      <c r="Q14" s="529">
        <v>1.0245194812424916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325">
        <v>0</v>
      </c>
      <c r="G15" s="325">
        <v>0</v>
      </c>
      <c r="H15" s="397" t="s">
        <v>335</v>
      </c>
      <c r="I15" s="690">
        <v>0</v>
      </c>
      <c r="J15" s="650">
        <v>0</v>
      </c>
      <c r="K15" s="327">
        <v>0</v>
      </c>
      <c r="L15" s="327">
        <v>0</v>
      </c>
      <c r="M15" s="397" t="s">
        <v>335</v>
      </c>
      <c r="N15" s="378"/>
      <c r="O15" s="376">
        <v>0</v>
      </c>
      <c r="P15" s="380">
        <v>0</v>
      </c>
      <c r="Q15" s="529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325">
        <v>0</v>
      </c>
      <c r="G16" s="325">
        <v>0</v>
      </c>
      <c r="H16" s="397" t="s">
        <v>335</v>
      </c>
      <c r="I16" s="690">
        <v>0</v>
      </c>
      <c r="J16" s="650">
        <v>0</v>
      </c>
      <c r="K16" s="327">
        <v>0</v>
      </c>
      <c r="L16" s="327">
        <v>0</v>
      </c>
      <c r="M16" s="397" t="s">
        <v>335</v>
      </c>
      <c r="N16" s="378"/>
      <c r="O16" s="376">
        <v>0</v>
      </c>
      <c r="P16" s="380">
        <v>0</v>
      </c>
      <c r="Q16" s="529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0</v>
      </c>
      <c r="E17" s="650">
        <v>0</v>
      </c>
      <c r="F17" s="325">
        <v>0</v>
      </c>
      <c r="G17" s="325">
        <v>0</v>
      </c>
      <c r="H17" s="397" t="s">
        <v>335</v>
      </c>
      <c r="I17" s="690">
        <v>0</v>
      </c>
      <c r="J17" s="650">
        <v>0</v>
      </c>
      <c r="K17" s="327">
        <v>0</v>
      </c>
      <c r="L17" s="327">
        <v>0</v>
      </c>
      <c r="M17" s="397" t="s">
        <v>335</v>
      </c>
      <c r="N17" s="378"/>
      <c r="O17" s="376">
        <v>0</v>
      </c>
      <c r="P17" s="380">
        <v>0</v>
      </c>
      <c r="Q17" s="529" t="s">
        <v>335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887495.6</v>
      </c>
      <c r="E18" s="650">
        <v>786590.40999999992</v>
      </c>
      <c r="F18" s="325">
        <v>3.7497470751528872E-2</v>
      </c>
      <c r="G18" s="325">
        <v>2.9864338294695161E-2</v>
      </c>
      <c r="H18" s="397">
        <v>0.88630344758892321</v>
      </c>
      <c r="I18" s="690">
        <v>135372.50999999998</v>
      </c>
      <c r="J18" s="650">
        <v>303576.23</v>
      </c>
      <c r="K18" s="327">
        <v>4.2621286789202975E-2</v>
      </c>
      <c r="L18" s="327">
        <v>7.831811859391119E-2</v>
      </c>
      <c r="M18" s="397">
        <v>2.242524940994298</v>
      </c>
      <c r="N18" s="378"/>
      <c r="O18" s="376">
        <v>1022868.11</v>
      </c>
      <c r="P18" s="380">
        <v>1090166.6399999999</v>
      </c>
      <c r="Q18" s="529">
        <v>1.0657939467875286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2291552.1101000002</v>
      </c>
      <c r="E19" s="650">
        <v>3516651.3000000003</v>
      </c>
      <c r="F19" s="325">
        <v>9.6820094909855353E-2</v>
      </c>
      <c r="G19" s="325">
        <v>0.13351607488791981</v>
      </c>
      <c r="H19" s="397">
        <v>1.5346154619396974</v>
      </c>
      <c r="I19" s="690">
        <v>46529.02</v>
      </c>
      <c r="J19" s="650">
        <v>146543.06</v>
      </c>
      <c r="K19" s="327">
        <v>1.4649404856573621E-2</v>
      </c>
      <c r="L19" s="327">
        <v>3.7805913698166167E-2</v>
      </c>
      <c r="M19" s="397">
        <v>3.1494980981761493</v>
      </c>
      <c r="N19" s="378"/>
      <c r="O19" s="376">
        <v>2338081.1301000002</v>
      </c>
      <c r="P19" s="380">
        <v>3663194.3600000003</v>
      </c>
      <c r="Q19" s="529">
        <v>1.5667524590317894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1537973.9000000001</v>
      </c>
      <c r="E20" s="650">
        <v>1397106.69</v>
      </c>
      <c r="F20" s="325">
        <v>6.4980751827800387E-2</v>
      </c>
      <c r="G20" s="325">
        <v>5.3043701389573011E-2</v>
      </c>
      <c r="H20" s="397">
        <v>0.90840728181408004</v>
      </c>
      <c r="I20" s="690">
        <v>1587696.82</v>
      </c>
      <c r="J20" s="650">
        <v>1701721.92</v>
      </c>
      <c r="K20" s="327">
        <v>0.49987757115182091</v>
      </c>
      <c r="L20" s="327">
        <v>0.4390187569837673</v>
      </c>
      <c r="M20" s="397">
        <v>1.0718179305794666</v>
      </c>
      <c r="N20" s="378"/>
      <c r="O20" s="376">
        <v>3125670.72</v>
      </c>
      <c r="P20" s="380">
        <v>3098828.61</v>
      </c>
      <c r="Q20" s="529">
        <v>0.99141236796689824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10968941.84</v>
      </c>
      <c r="E21" s="650">
        <v>11429323.360000001</v>
      </c>
      <c r="F21" s="325">
        <v>0.46344745350920197</v>
      </c>
      <c r="G21" s="325">
        <v>0.43393508866005887</v>
      </c>
      <c r="H21" s="397">
        <v>1.0419713703213511</v>
      </c>
      <c r="I21" s="690">
        <v>1176607.3800000001</v>
      </c>
      <c r="J21" s="650">
        <v>1349165.9499999997</v>
      </c>
      <c r="K21" s="327">
        <v>0.37044833239239439</v>
      </c>
      <c r="L21" s="327">
        <v>0.3480645993758037</v>
      </c>
      <c r="M21" s="397">
        <v>1.1466577321655076</v>
      </c>
      <c r="N21" s="378"/>
      <c r="O21" s="376">
        <v>12145549.220000001</v>
      </c>
      <c r="P21" s="380">
        <v>12778489.310000001</v>
      </c>
      <c r="Q21" s="529">
        <v>1.0521129245401057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24747.119999999999</v>
      </c>
      <c r="E22" s="650">
        <v>0</v>
      </c>
      <c r="F22" s="325">
        <v>1.0455876157409402E-3</v>
      </c>
      <c r="G22" s="325">
        <v>0</v>
      </c>
      <c r="H22" s="397">
        <v>0</v>
      </c>
      <c r="I22" s="690">
        <v>0</v>
      </c>
      <c r="J22" s="650">
        <v>0</v>
      </c>
      <c r="K22" s="327">
        <v>0</v>
      </c>
      <c r="L22" s="327">
        <v>0</v>
      </c>
      <c r="M22" s="397" t="s">
        <v>335</v>
      </c>
      <c r="N22" s="378"/>
      <c r="O22" s="376">
        <v>24747.119999999999</v>
      </c>
      <c r="P22" s="380">
        <v>0</v>
      </c>
      <c r="Q22" s="529">
        <v>0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180</v>
      </c>
      <c r="E23" s="650">
        <v>230</v>
      </c>
      <c r="F23" s="325">
        <v>7.6051585329270331E-6</v>
      </c>
      <c r="G23" s="325">
        <v>8.7323691217896851E-6</v>
      </c>
      <c r="H23" s="397">
        <v>1.2777777777777777</v>
      </c>
      <c r="I23" s="690">
        <v>0</v>
      </c>
      <c r="J23" s="650">
        <v>0</v>
      </c>
      <c r="K23" s="327">
        <v>0</v>
      </c>
      <c r="L23" s="327">
        <v>0</v>
      </c>
      <c r="M23" s="397" t="s">
        <v>335</v>
      </c>
      <c r="N23" s="378"/>
      <c r="O23" s="376">
        <v>180</v>
      </c>
      <c r="P23" s="380">
        <v>230</v>
      </c>
      <c r="Q23" s="529">
        <v>1.2777777777777777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481655.59</v>
      </c>
      <c r="E24" s="650">
        <v>739541.3600000001</v>
      </c>
      <c r="F24" s="325">
        <v>2.0350372890113915E-2</v>
      </c>
      <c r="G24" s="325">
        <v>2.8078035375436305E-2</v>
      </c>
      <c r="H24" s="397">
        <v>1.5354152953981082</v>
      </c>
      <c r="I24" s="690">
        <v>37179.85</v>
      </c>
      <c r="J24" s="650">
        <v>76494.239999999991</v>
      </c>
      <c r="K24" s="327">
        <v>1.1705870339772443E-2</v>
      </c>
      <c r="L24" s="327">
        <v>1.9734367740422577E-2</v>
      </c>
      <c r="M24" s="397">
        <v>2.0574112052630658</v>
      </c>
      <c r="N24" s="378"/>
      <c r="O24" s="376">
        <v>518835.44</v>
      </c>
      <c r="P24" s="380">
        <v>816035.60000000009</v>
      </c>
      <c r="Q24" s="529">
        <v>1.5728216252922123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43117.700000000041</v>
      </c>
      <c r="E25" s="650">
        <v>457408.25</v>
      </c>
      <c r="F25" s="325">
        <v>1.8217608004177125E-3</v>
      </c>
      <c r="G25" s="325">
        <v>1.7366337731964592E-2</v>
      </c>
      <c r="H25" s="398">
        <v>10.608363850576435</v>
      </c>
      <c r="I25" s="690">
        <v>0</v>
      </c>
      <c r="J25" s="650">
        <v>0</v>
      </c>
      <c r="K25" s="327">
        <v>0</v>
      </c>
      <c r="L25" s="327">
        <v>0</v>
      </c>
      <c r="M25" s="397" t="s">
        <v>335</v>
      </c>
      <c r="N25" s="378"/>
      <c r="O25" s="376">
        <v>43117.700000000041</v>
      </c>
      <c r="P25" s="380">
        <v>457408.25</v>
      </c>
      <c r="Q25" s="530">
        <v>10.608363850576435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71511.109999999986</v>
      </c>
      <c r="E26" s="650">
        <v>82397.5</v>
      </c>
      <c r="F26" s="325">
        <v>3.0214073800865753E-3</v>
      </c>
      <c r="G26" s="325">
        <v>3.1283712378811545E-3</v>
      </c>
      <c r="H26" s="397">
        <v>1.1522335480458912</v>
      </c>
      <c r="I26" s="690">
        <v>0</v>
      </c>
      <c r="J26" s="650">
        <v>0</v>
      </c>
      <c r="K26" s="327">
        <v>0</v>
      </c>
      <c r="L26" s="327">
        <v>0</v>
      </c>
      <c r="M26" s="397" t="s">
        <v>335</v>
      </c>
      <c r="N26" s="378"/>
      <c r="O26" s="376">
        <v>71511.109999999986</v>
      </c>
      <c r="P26" s="380">
        <v>82397.5</v>
      </c>
      <c r="Q26" s="529">
        <v>1.1522335480458912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197734.27000000002</v>
      </c>
      <c r="E27" s="650">
        <v>296108.86</v>
      </c>
      <c r="F27" s="325">
        <v>8.3544470596810996E-3</v>
      </c>
      <c r="G27" s="325">
        <v>1.1242312459792802E-2</v>
      </c>
      <c r="H27" s="397">
        <v>1.4975090559668789</v>
      </c>
      <c r="I27" s="690">
        <v>0</v>
      </c>
      <c r="J27" s="650">
        <v>9497.7000000000007</v>
      </c>
      <c r="K27" s="327">
        <v>0</v>
      </c>
      <c r="L27" s="327">
        <v>2.4502642877190692E-3</v>
      </c>
      <c r="M27" s="397" t="s">
        <v>335</v>
      </c>
      <c r="N27" s="378"/>
      <c r="O27" s="376">
        <v>197734.27000000002</v>
      </c>
      <c r="P27" s="380">
        <v>305606.56</v>
      </c>
      <c r="Q27" s="529">
        <v>1.5455417009909307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148</v>
      </c>
      <c r="E28" s="650">
        <v>88</v>
      </c>
      <c r="F28" s="325">
        <v>6.2531303492955605E-6</v>
      </c>
      <c r="G28" s="325">
        <v>3.3410803596412705E-6</v>
      </c>
      <c r="H28" s="397">
        <v>0.59459459459459463</v>
      </c>
      <c r="I28" s="690">
        <v>0</v>
      </c>
      <c r="J28" s="650">
        <v>0</v>
      </c>
      <c r="K28" s="327">
        <v>0</v>
      </c>
      <c r="L28" s="327">
        <v>0</v>
      </c>
      <c r="M28" s="397" t="s">
        <v>335</v>
      </c>
      <c r="N28" s="378"/>
      <c r="O28" s="376">
        <v>148</v>
      </c>
      <c r="P28" s="380">
        <v>88</v>
      </c>
      <c r="Q28" s="529">
        <v>0.59459459459459463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2586.3199999999997</v>
      </c>
      <c r="E29" s="650">
        <v>25669.210000000003</v>
      </c>
      <c r="F29" s="325">
        <v>1.0927429787155468E-4</v>
      </c>
      <c r="G29" s="325">
        <v>9.7457833384667397E-4</v>
      </c>
      <c r="H29" s="397">
        <v>9.9249938136038871</v>
      </c>
      <c r="I29" s="690">
        <v>0</v>
      </c>
      <c r="J29" s="650">
        <v>0</v>
      </c>
      <c r="K29" s="327">
        <v>0</v>
      </c>
      <c r="L29" s="327">
        <v>0</v>
      </c>
      <c r="M29" s="397" t="s">
        <v>335</v>
      </c>
      <c r="N29" s="378"/>
      <c r="O29" s="376">
        <v>2586.3199999999997</v>
      </c>
      <c r="P29" s="380">
        <v>25669.210000000003</v>
      </c>
      <c r="Q29" s="529">
        <v>9.9249938136038871</v>
      </c>
    </row>
    <row r="30" spans="1:28" s="266" customFormat="1" ht="19.149999999999999" customHeight="1" x14ac:dyDescent="0.25">
      <c r="A30" s="275"/>
      <c r="B30" s="891" t="s">
        <v>224</v>
      </c>
      <c r="C30" s="891"/>
      <c r="D30" s="650">
        <v>23668145.6699</v>
      </c>
      <c r="E30" s="651">
        <v>26338785.82</v>
      </c>
      <c r="F30" s="892"/>
      <c r="G30" s="892"/>
      <c r="H30" s="399">
        <v>1.1128368984772807</v>
      </c>
      <c r="I30" s="377">
        <v>3176171.35</v>
      </c>
      <c r="J30" s="389">
        <v>3876194.1099999994</v>
      </c>
      <c r="K30" s="894"/>
      <c r="L30" s="895"/>
      <c r="M30" s="399">
        <v>1.2203982980955985</v>
      </c>
      <c r="N30" s="387"/>
      <c r="O30" s="386">
        <v>26844317.019900002</v>
      </c>
      <c r="P30" s="389">
        <v>30214979.930000003</v>
      </c>
      <c r="Q30" s="531">
        <v>1.1255633699900538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6161019.1919999914</v>
      </c>
      <c r="E32" s="650">
        <v>6762448.1290000025</v>
      </c>
      <c r="F32" s="325">
        <v>0.93391401169882959</v>
      </c>
      <c r="G32" s="325">
        <v>0.93142487590299039</v>
      </c>
      <c r="H32" s="397">
        <v>1.0976184164108691</v>
      </c>
      <c r="I32" s="690">
        <v>99770.81</v>
      </c>
      <c r="J32" s="650">
        <v>207885.62000000002</v>
      </c>
      <c r="K32" s="327">
        <v>0.90379347404266785</v>
      </c>
      <c r="L32" s="327">
        <v>0.95017311349709366</v>
      </c>
      <c r="M32" s="397">
        <v>2.0836316754369344</v>
      </c>
      <c r="N32" s="391"/>
      <c r="O32" s="376">
        <v>6260790.001999991</v>
      </c>
      <c r="P32" s="380">
        <v>6970333.7490000026</v>
      </c>
      <c r="Q32" s="530">
        <v>1.1133313442510211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2611.9499999999998</v>
      </c>
      <c r="E33" s="650">
        <v>22949.22</v>
      </c>
      <c r="F33" s="325">
        <v>3.9593070997477283E-4</v>
      </c>
      <c r="G33" s="325">
        <v>3.1609077042534487E-3</v>
      </c>
      <c r="H33" s="397">
        <v>8.7862401653936733</v>
      </c>
      <c r="I33" s="690">
        <v>654.08000000000004</v>
      </c>
      <c r="J33" s="650">
        <v>669.16999999999985</v>
      </c>
      <c r="K33" s="327">
        <v>5.9251121194849304E-3</v>
      </c>
      <c r="L33" s="327">
        <v>3.0585441280587371E-3</v>
      </c>
      <c r="M33" s="397">
        <v>1.0230705724070448</v>
      </c>
      <c r="N33" s="391"/>
      <c r="O33" s="376">
        <v>3266.0299999999997</v>
      </c>
      <c r="P33" s="380">
        <v>23618.39</v>
      </c>
      <c r="Q33" s="530">
        <v>7.2315287979596024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433356.49800000561</v>
      </c>
      <c r="E34" s="650">
        <v>474928.52800000599</v>
      </c>
      <c r="F34" s="325">
        <v>6.5690057591195644E-2</v>
      </c>
      <c r="G34" s="325">
        <v>6.54142163927562E-2</v>
      </c>
      <c r="H34" s="397">
        <v>1.0959303257061115</v>
      </c>
      <c r="I34" s="690">
        <v>3203.45</v>
      </c>
      <c r="J34" s="650">
        <v>3630.03</v>
      </c>
      <c r="K34" s="327">
        <v>2.901908087567881E-2</v>
      </c>
      <c r="L34" s="327">
        <v>1.6591608920269979E-2</v>
      </c>
      <c r="M34" s="397">
        <v>1.1331626839813327</v>
      </c>
      <c r="N34" s="391"/>
      <c r="O34" s="376">
        <v>436559.94800000562</v>
      </c>
      <c r="P34" s="380">
        <v>478558.55800000601</v>
      </c>
      <c r="Q34" s="530">
        <v>1.0962035344570817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325">
        <v>0</v>
      </c>
      <c r="G35" s="325">
        <v>0</v>
      </c>
      <c r="H35" s="397" t="s">
        <v>335</v>
      </c>
      <c r="I35" s="690">
        <v>6762.82</v>
      </c>
      <c r="J35" s="650">
        <v>6602.2800000000007</v>
      </c>
      <c r="K35" s="327">
        <v>6.1262332962168341E-2</v>
      </c>
      <c r="L35" s="327">
        <v>3.0176733454577529E-2</v>
      </c>
      <c r="M35" s="397">
        <v>0.9762613820861713</v>
      </c>
      <c r="N35" s="391"/>
      <c r="O35" s="376">
        <v>6762.82</v>
      </c>
      <c r="P35" s="380">
        <v>6602.2800000000007</v>
      </c>
      <c r="Q35" s="530">
        <v>0.9762613820861713</v>
      </c>
    </row>
    <row r="36" spans="1:17" s="266" customFormat="1" ht="19.149999999999999" customHeight="1" x14ac:dyDescent="0.25">
      <c r="A36" s="275"/>
      <c r="B36" s="891" t="s">
        <v>225</v>
      </c>
      <c r="C36" s="891"/>
      <c r="D36" s="377">
        <v>6596987.6399999969</v>
      </c>
      <c r="E36" s="389">
        <v>7260325.8770000078</v>
      </c>
      <c r="F36" s="892"/>
      <c r="G36" s="892"/>
      <c r="H36" s="399">
        <v>1.1005516871030565</v>
      </c>
      <c r="I36" s="377">
        <v>110391.16</v>
      </c>
      <c r="J36" s="389">
        <v>218787.10000000003</v>
      </c>
      <c r="K36" s="894"/>
      <c r="L36" s="895"/>
      <c r="M36" s="399">
        <v>1.9819259078353739</v>
      </c>
      <c r="N36" s="395"/>
      <c r="O36" s="386">
        <v>6707378.799999997</v>
      </c>
      <c r="P36" s="389">
        <v>7479112.9770000083</v>
      </c>
      <c r="Q36" s="531">
        <v>1.115057491161825</v>
      </c>
    </row>
    <row r="37" spans="1:17" s="266" customFormat="1" ht="5.45" customHeight="1" x14ac:dyDescent="0.25">
      <c r="A37" s="275"/>
      <c r="B37" s="321"/>
      <c r="C37" s="321"/>
      <c r="D37" s="391"/>
      <c r="E37" s="392"/>
      <c r="F37" s="391"/>
      <c r="G37" s="391"/>
      <c r="H37" s="527"/>
      <c r="I37" s="391"/>
      <c r="J37" s="392"/>
      <c r="K37" s="392"/>
      <c r="L37" s="392"/>
      <c r="M37" s="528"/>
      <c r="N37" s="391"/>
      <c r="O37" s="392"/>
      <c r="P37" s="392"/>
      <c r="Q37" s="400"/>
    </row>
    <row r="38" spans="1:17" s="266" customFormat="1" ht="19.149999999999999" customHeight="1" x14ac:dyDescent="0.25">
      <c r="A38" s="275"/>
      <c r="B38" s="893" t="s">
        <v>198</v>
      </c>
      <c r="C38" s="893"/>
      <c r="D38" s="650">
        <v>30265133.309899997</v>
      </c>
      <c r="E38" s="389">
        <v>33599111.697000012</v>
      </c>
      <c r="F38" s="892"/>
      <c r="G38" s="892"/>
      <c r="H38" s="399">
        <v>1.1101590517696296</v>
      </c>
      <c r="I38" s="650">
        <v>3286562.5100000002</v>
      </c>
      <c r="J38" s="389">
        <v>4094981.2099999995</v>
      </c>
      <c r="K38" s="894"/>
      <c r="L38" s="895"/>
      <c r="M38" s="399">
        <v>1.2459769736739312</v>
      </c>
      <c r="N38" s="395"/>
      <c r="O38" s="386">
        <v>33551695.819899999</v>
      </c>
      <c r="P38" s="389">
        <v>37694092.907000013</v>
      </c>
      <c r="Q38" s="531">
        <v>1.1234631211887387</v>
      </c>
    </row>
    <row r="39" spans="1:17" s="266" customFormat="1" ht="19.149999999999999" customHeight="1" x14ac:dyDescent="0.25">
      <c r="A39" s="275"/>
      <c r="B39" s="710"/>
      <c r="C39" s="710"/>
      <c r="D39" s="713"/>
      <c r="E39" s="714"/>
      <c r="F39" s="841"/>
      <c r="G39" s="841"/>
      <c r="H39" s="842"/>
      <c r="I39" s="713"/>
      <c r="J39" s="714"/>
      <c r="K39" s="843"/>
      <c r="L39" s="843"/>
      <c r="M39" s="842"/>
      <c r="N39" s="713"/>
      <c r="O39" s="714"/>
      <c r="P39" s="714"/>
      <c r="Q39" s="844"/>
    </row>
    <row r="40" spans="1:17" s="266" customFormat="1" ht="12" customHeight="1" x14ac:dyDescent="0.25">
      <c r="A40" s="275"/>
      <c r="B40" s="321"/>
      <c r="C40" s="321"/>
      <c r="D40" s="322"/>
      <c r="E40" s="323"/>
      <c r="F40" s="322"/>
      <c r="G40" s="322"/>
      <c r="H40" s="322"/>
      <c r="I40" s="322"/>
      <c r="J40" s="323"/>
      <c r="K40" s="323"/>
      <c r="L40" s="323"/>
      <c r="M40" s="323"/>
      <c r="N40" s="322"/>
      <c r="O40" s="323"/>
      <c r="P40" s="323"/>
      <c r="Q40" s="324"/>
    </row>
    <row r="41" spans="1:17" s="266" customFormat="1" ht="19.149999999999999" customHeight="1" x14ac:dyDescent="0.25">
      <c r="A41" s="275"/>
      <c r="B41" s="898" t="s">
        <v>194</v>
      </c>
      <c r="C41" s="901" t="s">
        <v>191</v>
      </c>
      <c r="D41" s="904" t="s">
        <v>327</v>
      </c>
      <c r="E41" s="905"/>
      <c r="F41" s="905"/>
      <c r="G41" s="905"/>
      <c r="H41" s="906"/>
      <c r="I41" s="904"/>
      <c r="J41" s="905"/>
      <c r="K41" s="905"/>
      <c r="L41" s="905"/>
      <c r="M41" s="905"/>
      <c r="N41" s="814"/>
      <c r="O41" s="907" t="s">
        <v>81</v>
      </c>
      <c r="P41" s="908"/>
      <c r="Q41" s="909"/>
    </row>
    <row r="42" spans="1:17" s="266" customFormat="1" ht="19.149999999999999" customHeight="1" x14ac:dyDescent="0.25">
      <c r="A42" s="275"/>
      <c r="B42" s="899"/>
      <c r="C42" s="902"/>
      <c r="D42" s="910" t="s">
        <v>162</v>
      </c>
      <c r="E42" s="910"/>
      <c r="F42" s="910" t="s">
        <v>190</v>
      </c>
      <c r="G42" s="910"/>
      <c r="H42" s="910" t="s">
        <v>332</v>
      </c>
      <c r="I42" s="910" t="s">
        <v>162</v>
      </c>
      <c r="J42" s="910"/>
      <c r="K42" s="910" t="s">
        <v>190</v>
      </c>
      <c r="L42" s="910"/>
      <c r="M42" s="910" t="s">
        <v>332</v>
      </c>
      <c r="N42" s="815"/>
      <c r="O42" s="911" t="s">
        <v>239</v>
      </c>
      <c r="P42" s="912"/>
      <c r="Q42" s="913" t="s">
        <v>332</v>
      </c>
    </row>
    <row r="43" spans="1:17" s="266" customFormat="1" ht="19.149999999999999" customHeight="1" x14ac:dyDescent="0.25">
      <c r="A43" s="275"/>
      <c r="B43" s="900"/>
      <c r="C43" s="903"/>
      <c r="D43" s="816" t="s">
        <v>333</v>
      </c>
      <c r="E43" s="816" t="s">
        <v>334</v>
      </c>
      <c r="F43" s="816">
        <v>2016</v>
      </c>
      <c r="G43" s="816">
        <v>2017</v>
      </c>
      <c r="H43" s="910"/>
      <c r="I43" s="816" t="s">
        <v>333</v>
      </c>
      <c r="J43" s="816" t="s">
        <v>334</v>
      </c>
      <c r="K43" s="816">
        <v>2016</v>
      </c>
      <c r="L43" s="816">
        <v>2017</v>
      </c>
      <c r="M43" s="910"/>
      <c r="N43" s="817"/>
      <c r="O43" s="816" t="s">
        <v>333</v>
      </c>
      <c r="P43" s="816" t="s">
        <v>334</v>
      </c>
      <c r="Q43" s="914"/>
    </row>
    <row r="44" spans="1:17" s="266" customFormat="1" ht="6" customHeight="1" x14ac:dyDescent="0.25">
      <c r="A44" s="275"/>
      <c r="B44" s="818"/>
      <c r="C44" s="819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7"/>
      <c r="O44" s="816"/>
      <c r="P44" s="816"/>
      <c r="Q44" s="820"/>
    </row>
    <row r="45" spans="1:17" s="266" customFormat="1" ht="16.350000000000001" customHeight="1" x14ac:dyDescent="0.25">
      <c r="A45" s="275"/>
      <c r="B45" s="821" t="s">
        <v>181</v>
      </c>
      <c r="C45" s="812" t="s">
        <v>5</v>
      </c>
      <c r="D45" s="690">
        <v>282091.64</v>
      </c>
      <c r="E45" s="650">
        <v>343351.92</v>
      </c>
      <c r="F45" s="325">
        <v>1.1918620238963227E-2</v>
      </c>
      <c r="G45" s="325">
        <v>1.3035981322240008E-2</v>
      </c>
      <c r="H45" s="397">
        <v>1.2171644647108293</v>
      </c>
      <c r="I45" s="850"/>
      <c r="J45" s="851"/>
      <c r="K45" s="852"/>
      <c r="L45" s="852"/>
      <c r="M45" s="853"/>
      <c r="N45" s="823"/>
      <c r="O45" s="824">
        <v>282091.64</v>
      </c>
      <c r="P45" s="825">
        <v>343351.92</v>
      </c>
      <c r="Q45" s="826">
        <v>1.2171644647108293</v>
      </c>
    </row>
    <row r="46" spans="1:17" s="266" customFormat="1" ht="16.350000000000001" customHeight="1" x14ac:dyDescent="0.25">
      <c r="A46" s="275"/>
      <c r="B46" s="821" t="s">
        <v>182</v>
      </c>
      <c r="C46" s="813" t="s">
        <v>7</v>
      </c>
      <c r="D46" s="690">
        <v>21277.879999999997</v>
      </c>
      <c r="E46" s="650">
        <v>32454.379999999997</v>
      </c>
      <c r="F46" s="325">
        <v>8.9900917024776357E-4</v>
      </c>
      <c r="G46" s="325">
        <v>1.2321896772992552E-3</v>
      </c>
      <c r="H46" s="397">
        <v>1.5252637950773291</v>
      </c>
      <c r="I46" s="854"/>
      <c r="J46" s="845"/>
      <c r="K46" s="855"/>
      <c r="L46" s="855"/>
      <c r="M46" s="856"/>
      <c r="N46" s="823"/>
      <c r="O46" s="824">
        <v>21277.879999999997</v>
      </c>
      <c r="P46" s="825">
        <v>32454.379999999997</v>
      </c>
      <c r="Q46" s="826">
        <v>1.5252637950773291</v>
      </c>
    </row>
    <row r="47" spans="1:17" s="266" customFormat="1" ht="16.350000000000001" customHeight="1" x14ac:dyDescent="0.25">
      <c r="A47" s="275"/>
      <c r="B47" s="827" t="s">
        <v>183</v>
      </c>
      <c r="C47" s="813" t="s">
        <v>9</v>
      </c>
      <c r="D47" s="690">
        <v>247249.27</v>
      </c>
      <c r="E47" s="650">
        <v>294105.46999999997</v>
      </c>
      <c r="F47" s="325">
        <v>1.044649941944711E-2</v>
      </c>
      <c r="G47" s="325">
        <v>1.116625010772801E-2</v>
      </c>
      <c r="H47" s="397">
        <v>1.1895099629616701</v>
      </c>
      <c r="I47" s="854"/>
      <c r="J47" s="845"/>
      <c r="K47" s="855"/>
      <c r="L47" s="855"/>
      <c r="M47" s="856"/>
      <c r="N47" s="823"/>
      <c r="O47" s="824">
        <v>247249.27</v>
      </c>
      <c r="P47" s="825">
        <v>294105.46999999997</v>
      </c>
      <c r="Q47" s="826">
        <v>1.1895099629616701</v>
      </c>
    </row>
    <row r="48" spans="1:17" s="266" customFormat="1" ht="16.350000000000001" customHeight="1" x14ac:dyDescent="0.25">
      <c r="A48" s="275"/>
      <c r="B48" s="827" t="s">
        <v>184</v>
      </c>
      <c r="C48" s="813" t="s">
        <v>11</v>
      </c>
      <c r="D48" s="690">
        <v>0</v>
      </c>
      <c r="E48" s="650">
        <v>0</v>
      </c>
      <c r="F48" s="325">
        <v>0</v>
      </c>
      <c r="G48" s="325">
        <v>0</v>
      </c>
      <c r="H48" s="397" t="s">
        <v>335</v>
      </c>
      <c r="I48" s="854"/>
      <c r="J48" s="845"/>
      <c r="K48" s="855"/>
      <c r="L48" s="855"/>
      <c r="M48" s="856"/>
      <c r="N48" s="823"/>
      <c r="O48" s="824">
        <v>0</v>
      </c>
      <c r="P48" s="825">
        <v>0</v>
      </c>
      <c r="Q48" s="826" t="s">
        <v>335</v>
      </c>
    </row>
    <row r="49" spans="1:17" s="266" customFormat="1" ht="16.350000000000001" customHeight="1" x14ac:dyDescent="0.25">
      <c r="A49" s="275"/>
      <c r="B49" s="821" t="s">
        <v>185</v>
      </c>
      <c r="C49" s="813" t="s">
        <v>13</v>
      </c>
      <c r="D49" s="690">
        <v>0</v>
      </c>
      <c r="E49" s="650">
        <v>0</v>
      </c>
      <c r="F49" s="325">
        <v>0</v>
      </c>
      <c r="G49" s="325">
        <v>0</v>
      </c>
      <c r="H49" s="397" t="s">
        <v>335</v>
      </c>
      <c r="I49" s="854"/>
      <c r="J49" s="845"/>
      <c r="K49" s="855"/>
      <c r="L49" s="855"/>
      <c r="M49" s="856"/>
      <c r="N49" s="823"/>
      <c r="O49" s="824">
        <v>0</v>
      </c>
      <c r="P49" s="825">
        <v>0</v>
      </c>
      <c r="Q49" s="826" t="s">
        <v>335</v>
      </c>
    </row>
    <row r="50" spans="1:17" s="266" customFormat="1" ht="16.350000000000001" customHeight="1" x14ac:dyDescent="0.25">
      <c r="A50" s="275"/>
      <c r="B50" s="827" t="s">
        <v>186</v>
      </c>
      <c r="C50" s="813" t="s">
        <v>15</v>
      </c>
      <c r="D50" s="690">
        <v>0</v>
      </c>
      <c r="E50" s="650">
        <v>0</v>
      </c>
      <c r="F50" s="325">
        <v>0</v>
      </c>
      <c r="G50" s="325">
        <v>0</v>
      </c>
      <c r="H50" s="397" t="s">
        <v>335</v>
      </c>
      <c r="I50" s="854"/>
      <c r="J50" s="845"/>
      <c r="K50" s="855"/>
      <c r="L50" s="855"/>
      <c r="M50" s="856"/>
      <c r="N50" s="823"/>
      <c r="O50" s="824">
        <v>0</v>
      </c>
      <c r="P50" s="825">
        <v>0</v>
      </c>
      <c r="Q50" s="826" t="s">
        <v>335</v>
      </c>
    </row>
    <row r="51" spans="1:17" s="266" customFormat="1" ht="16.350000000000001" customHeight="1" x14ac:dyDescent="0.25">
      <c r="A51" s="275"/>
      <c r="B51" s="827" t="s">
        <v>187</v>
      </c>
      <c r="C51" s="813" t="s">
        <v>17</v>
      </c>
      <c r="D51" s="690">
        <v>1979.38</v>
      </c>
      <c r="E51" s="650">
        <v>1029.5999999999999</v>
      </c>
      <c r="F51" s="325">
        <v>8.3630548316139506E-5</v>
      </c>
      <c r="G51" s="325">
        <v>3.9090640207802861E-5</v>
      </c>
      <c r="H51" s="397">
        <v>0.5201628792854327</v>
      </c>
      <c r="I51" s="854"/>
      <c r="J51" s="845"/>
      <c r="K51" s="855"/>
      <c r="L51" s="855"/>
      <c r="M51" s="856"/>
      <c r="N51" s="823"/>
      <c r="O51" s="824">
        <v>1979.38</v>
      </c>
      <c r="P51" s="825">
        <v>1029.5999999999999</v>
      </c>
      <c r="Q51" s="826">
        <v>0.5201628792854327</v>
      </c>
    </row>
    <row r="52" spans="1:17" s="266" customFormat="1" ht="16.350000000000001" customHeight="1" x14ac:dyDescent="0.25">
      <c r="A52" s="275"/>
      <c r="B52" s="821" t="s">
        <v>188</v>
      </c>
      <c r="C52" s="813" t="s">
        <v>19</v>
      </c>
      <c r="D52" s="690">
        <v>124785.84</v>
      </c>
      <c r="E52" s="650">
        <v>234092.33000000002</v>
      </c>
      <c r="F52" s="325">
        <v>5.2723116436914864E-3</v>
      </c>
      <c r="G52" s="325">
        <v>8.887741887564353E-3</v>
      </c>
      <c r="H52" s="397">
        <v>1.875952672194217</v>
      </c>
      <c r="I52" s="854"/>
      <c r="J52" s="845"/>
      <c r="K52" s="855"/>
      <c r="L52" s="855"/>
      <c r="M52" s="856"/>
      <c r="N52" s="823"/>
      <c r="O52" s="824">
        <v>124785.84</v>
      </c>
      <c r="P52" s="825">
        <v>234092.33000000002</v>
      </c>
      <c r="Q52" s="826">
        <v>1.875952672194217</v>
      </c>
    </row>
    <row r="53" spans="1:17" s="266" customFormat="1" ht="16.350000000000001" customHeight="1" x14ac:dyDescent="0.25">
      <c r="A53" s="275"/>
      <c r="B53" s="827" t="s">
        <v>189</v>
      </c>
      <c r="C53" s="813" t="s">
        <v>21</v>
      </c>
      <c r="D53" s="690">
        <v>94090.97</v>
      </c>
      <c r="E53" s="650">
        <v>205772.02000000002</v>
      </c>
      <c r="F53" s="325">
        <v>3.9754263520382308E-3</v>
      </c>
      <c r="G53" s="325">
        <v>7.8125097112012598E-3</v>
      </c>
      <c r="H53" s="397">
        <v>2.1869475891257153</v>
      </c>
      <c r="I53" s="854"/>
      <c r="J53" s="845"/>
      <c r="K53" s="855"/>
      <c r="L53" s="855"/>
      <c r="M53" s="856"/>
      <c r="N53" s="823"/>
      <c r="O53" s="824">
        <v>94090.97</v>
      </c>
      <c r="P53" s="825">
        <v>205772.02000000002</v>
      </c>
      <c r="Q53" s="826">
        <v>2.1869475891257153</v>
      </c>
    </row>
    <row r="54" spans="1:17" s="266" customFormat="1" ht="16.350000000000001" customHeight="1" x14ac:dyDescent="0.25">
      <c r="A54" s="275"/>
      <c r="B54" s="827" t="s">
        <v>199</v>
      </c>
      <c r="C54" s="813" t="s">
        <v>23</v>
      </c>
      <c r="D54" s="690">
        <v>1007187.47</v>
      </c>
      <c r="E54" s="650">
        <v>979967.03</v>
      </c>
      <c r="F54" s="325">
        <v>4.2554557676264947E-2</v>
      </c>
      <c r="G54" s="325">
        <v>3.720623405714759E-2</v>
      </c>
      <c r="H54" s="397">
        <v>0.97297380993033999</v>
      </c>
      <c r="I54" s="854"/>
      <c r="J54" s="845"/>
      <c r="K54" s="855"/>
      <c r="L54" s="855"/>
      <c r="M54" s="856"/>
      <c r="N54" s="823"/>
      <c r="O54" s="824">
        <v>1007187.47</v>
      </c>
      <c r="P54" s="825">
        <v>979967.03</v>
      </c>
      <c r="Q54" s="826">
        <v>0.97297380993033999</v>
      </c>
    </row>
    <row r="55" spans="1:17" s="266" customFormat="1" ht="16.350000000000001" customHeight="1" x14ac:dyDescent="0.25">
      <c r="A55" s="275"/>
      <c r="B55" s="821" t="s">
        <v>200</v>
      </c>
      <c r="C55" s="813" t="s">
        <v>25</v>
      </c>
      <c r="D55" s="690">
        <v>0</v>
      </c>
      <c r="E55" s="650">
        <v>0</v>
      </c>
      <c r="F55" s="325">
        <v>0</v>
      </c>
      <c r="G55" s="325">
        <v>0</v>
      </c>
      <c r="H55" s="397" t="s">
        <v>335</v>
      </c>
      <c r="I55" s="854"/>
      <c r="J55" s="845"/>
      <c r="K55" s="855"/>
      <c r="L55" s="855"/>
      <c r="M55" s="856"/>
      <c r="N55" s="823"/>
      <c r="O55" s="824">
        <v>0</v>
      </c>
      <c r="P55" s="825">
        <v>0</v>
      </c>
      <c r="Q55" s="826" t="s">
        <v>335</v>
      </c>
    </row>
    <row r="56" spans="1:17" s="266" customFormat="1" ht="16.350000000000001" customHeight="1" x14ac:dyDescent="0.25">
      <c r="A56" s="275"/>
      <c r="B56" s="827" t="s">
        <v>201</v>
      </c>
      <c r="C56" s="813" t="s">
        <v>27</v>
      </c>
      <c r="D56" s="690">
        <v>0</v>
      </c>
      <c r="E56" s="650">
        <v>0</v>
      </c>
      <c r="F56" s="325">
        <v>0</v>
      </c>
      <c r="G56" s="325">
        <v>0</v>
      </c>
      <c r="H56" s="397" t="s">
        <v>335</v>
      </c>
      <c r="I56" s="854"/>
      <c r="J56" s="845"/>
      <c r="K56" s="855"/>
      <c r="L56" s="855"/>
      <c r="M56" s="856"/>
      <c r="N56" s="823"/>
      <c r="O56" s="824">
        <v>0</v>
      </c>
      <c r="P56" s="825">
        <v>0</v>
      </c>
      <c r="Q56" s="826" t="s">
        <v>335</v>
      </c>
    </row>
    <row r="57" spans="1:17" s="266" customFormat="1" ht="16.350000000000001" customHeight="1" x14ac:dyDescent="0.25">
      <c r="A57" s="275"/>
      <c r="B57" s="827" t="s">
        <v>202</v>
      </c>
      <c r="C57" s="813" t="s">
        <v>115</v>
      </c>
      <c r="D57" s="690">
        <v>36242.75</v>
      </c>
      <c r="E57" s="650">
        <v>36699.339999999997</v>
      </c>
      <c r="F57" s="325">
        <v>1.5312881078846734E-3</v>
      </c>
      <c r="G57" s="325">
        <v>1.393357319156787E-3</v>
      </c>
      <c r="H57" s="397">
        <v>1.012598105828062</v>
      </c>
      <c r="I57" s="854"/>
      <c r="J57" s="845"/>
      <c r="K57" s="855"/>
      <c r="L57" s="855"/>
      <c r="M57" s="856"/>
      <c r="N57" s="823"/>
      <c r="O57" s="824">
        <v>36242.75</v>
      </c>
      <c r="P57" s="825">
        <v>36699.339999999997</v>
      </c>
      <c r="Q57" s="826">
        <v>1.012598105828062</v>
      </c>
    </row>
    <row r="58" spans="1:17" s="266" customFormat="1" ht="16.350000000000001" customHeight="1" x14ac:dyDescent="0.25">
      <c r="A58" s="275"/>
      <c r="B58" s="821" t="s">
        <v>203</v>
      </c>
      <c r="C58" s="828" t="s">
        <v>31</v>
      </c>
      <c r="D58" s="690">
        <v>0</v>
      </c>
      <c r="E58" s="650">
        <v>0</v>
      </c>
      <c r="F58" s="325">
        <v>0</v>
      </c>
      <c r="G58" s="325">
        <v>0</v>
      </c>
      <c r="H58" s="398" t="s">
        <v>335</v>
      </c>
      <c r="I58" s="854"/>
      <c r="J58" s="845"/>
      <c r="K58" s="855"/>
      <c r="L58" s="855"/>
      <c r="M58" s="856"/>
      <c r="N58" s="823"/>
      <c r="O58" s="824">
        <v>0</v>
      </c>
      <c r="P58" s="825">
        <v>0</v>
      </c>
      <c r="Q58" s="829" t="s">
        <v>335</v>
      </c>
    </row>
    <row r="59" spans="1:17" s="266" customFormat="1" ht="16.350000000000001" customHeight="1" x14ac:dyDescent="0.25">
      <c r="A59" s="275"/>
      <c r="B59" s="821" t="s">
        <v>204</v>
      </c>
      <c r="C59" s="828" t="s">
        <v>116</v>
      </c>
      <c r="D59" s="690">
        <v>990</v>
      </c>
      <c r="E59" s="650">
        <v>990</v>
      </c>
      <c r="F59" s="325">
        <v>4.1828371931098685E-5</v>
      </c>
      <c r="G59" s="325">
        <v>3.7587154045964296E-5</v>
      </c>
      <c r="H59" s="397">
        <v>1</v>
      </c>
      <c r="I59" s="854"/>
      <c r="J59" s="845"/>
      <c r="K59" s="855"/>
      <c r="L59" s="855"/>
      <c r="M59" s="856"/>
      <c r="N59" s="823"/>
      <c r="O59" s="824">
        <v>990</v>
      </c>
      <c r="P59" s="825">
        <v>990</v>
      </c>
      <c r="Q59" s="826">
        <v>1</v>
      </c>
    </row>
    <row r="60" spans="1:17" s="266" customFormat="1" ht="16.350000000000001" customHeight="1" x14ac:dyDescent="0.25">
      <c r="A60" s="275"/>
      <c r="B60" s="827" t="s">
        <v>205</v>
      </c>
      <c r="C60" s="828" t="s">
        <v>196</v>
      </c>
      <c r="D60" s="690">
        <v>240</v>
      </c>
      <c r="E60" s="650">
        <v>136</v>
      </c>
      <c r="F60" s="325">
        <v>1.0140211377236045E-5</v>
      </c>
      <c r="G60" s="325">
        <v>5.1634878285365091E-6</v>
      </c>
      <c r="H60" s="397">
        <v>0.56666666666666665</v>
      </c>
      <c r="I60" s="854"/>
      <c r="J60" s="845"/>
      <c r="K60" s="855"/>
      <c r="L60" s="855"/>
      <c r="M60" s="856"/>
      <c r="N60" s="823"/>
      <c r="O60" s="824">
        <v>240</v>
      </c>
      <c r="P60" s="825">
        <v>136</v>
      </c>
      <c r="Q60" s="826">
        <v>0.56666666666666665</v>
      </c>
    </row>
    <row r="61" spans="1:17" s="266" customFormat="1" ht="16.350000000000001" customHeight="1" x14ac:dyDescent="0.25">
      <c r="A61" s="275"/>
      <c r="B61" s="827" t="s">
        <v>206</v>
      </c>
      <c r="C61" s="828" t="s">
        <v>37</v>
      </c>
      <c r="D61" s="690">
        <v>0</v>
      </c>
      <c r="E61" s="650">
        <v>0</v>
      </c>
      <c r="F61" s="325">
        <v>0</v>
      </c>
      <c r="G61" s="325">
        <v>0</v>
      </c>
      <c r="H61" s="397" t="s">
        <v>335</v>
      </c>
      <c r="I61" s="854"/>
      <c r="J61" s="845"/>
      <c r="K61" s="855"/>
      <c r="L61" s="855"/>
      <c r="M61" s="856"/>
      <c r="N61" s="823"/>
      <c r="O61" s="824">
        <v>0</v>
      </c>
      <c r="P61" s="825">
        <v>0</v>
      </c>
      <c r="Q61" s="826" t="s">
        <v>335</v>
      </c>
    </row>
    <row r="62" spans="1:17" s="266" customFormat="1" ht="16.350000000000001" customHeight="1" x14ac:dyDescent="0.25">
      <c r="A62" s="275"/>
      <c r="B62" s="821" t="s">
        <v>207</v>
      </c>
      <c r="C62" s="828" t="s">
        <v>39</v>
      </c>
      <c r="D62" s="690">
        <v>0</v>
      </c>
      <c r="E62" s="650">
        <v>3810</v>
      </c>
      <c r="F62" s="325">
        <v>0</v>
      </c>
      <c r="G62" s="325">
        <v>1.4465359284355955E-4</v>
      </c>
      <c r="H62" s="397" t="s">
        <v>335</v>
      </c>
      <c r="I62" s="854"/>
      <c r="J62" s="845"/>
      <c r="K62" s="855"/>
      <c r="L62" s="855"/>
      <c r="M62" s="856"/>
      <c r="N62" s="823"/>
      <c r="O62" s="824">
        <v>0</v>
      </c>
      <c r="P62" s="825">
        <v>3810</v>
      </c>
      <c r="Q62" s="826" t="s">
        <v>335</v>
      </c>
    </row>
    <row r="63" spans="1:17" s="266" customFormat="1" ht="19.149999999999999" customHeight="1" x14ac:dyDescent="0.25">
      <c r="A63" s="275"/>
      <c r="B63" s="918" t="s">
        <v>224</v>
      </c>
      <c r="C63" s="918"/>
      <c r="D63" s="822">
        <v>1816135.2</v>
      </c>
      <c r="E63" s="830">
        <v>2132408.09</v>
      </c>
      <c r="F63" s="916"/>
      <c r="G63" s="916"/>
      <c r="H63" s="399">
        <v>1.1741461153332637</v>
      </c>
      <c r="I63" s="857"/>
      <c r="J63" s="858"/>
      <c r="K63" s="919"/>
      <c r="L63" s="919"/>
      <c r="M63" s="859" t="s">
        <v>335</v>
      </c>
      <c r="N63" s="831"/>
      <c r="O63" s="832">
        <v>1816135.2</v>
      </c>
      <c r="P63" s="830">
        <v>2132408.09</v>
      </c>
      <c r="Q63" s="833">
        <v>1.1741461153332637</v>
      </c>
    </row>
    <row r="64" spans="1:17" s="266" customFormat="1" ht="6" customHeight="1" x14ac:dyDescent="0.25">
      <c r="A64" s="275"/>
      <c r="B64" s="834"/>
      <c r="C64" s="834"/>
      <c r="D64" s="835"/>
      <c r="E64" s="836"/>
      <c r="F64" s="835"/>
      <c r="G64" s="835"/>
      <c r="H64" s="837"/>
      <c r="I64" s="845"/>
      <c r="J64" s="846"/>
      <c r="K64" s="846"/>
      <c r="L64" s="846"/>
      <c r="M64" s="847"/>
      <c r="N64" s="835"/>
      <c r="O64" s="836"/>
      <c r="P64" s="836"/>
      <c r="Q64" s="838"/>
    </row>
    <row r="65" spans="1:17" s="266" customFormat="1" ht="16.350000000000001" customHeight="1" x14ac:dyDescent="0.25">
      <c r="A65" s="275"/>
      <c r="B65" s="839" t="s">
        <v>103</v>
      </c>
      <c r="C65" s="328" t="s">
        <v>41</v>
      </c>
      <c r="D65" s="690">
        <v>793337.90599999856</v>
      </c>
      <c r="E65" s="650">
        <v>931227.46199999936</v>
      </c>
      <c r="F65" s="325">
        <v>0.12025760078580335</v>
      </c>
      <c r="G65" s="325">
        <v>0.12826248818252575</v>
      </c>
      <c r="H65" s="397">
        <v>1.1738093628920854</v>
      </c>
      <c r="I65" s="850"/>
      <c r="J65" s="851"/>
      <c r="K65" s="852"/>
      <c r="L65" s="852"/>
      <c r="M65" s="853"/>
      <c r="N65" s="835"/>
      <c r="O65" s="824">
        <v>793337.90599999856</v>
      </c>
      <c r="P65" s="825">
        <v>931227.46199999936</v>
      </c>
      <c r="Q65" s="829">
        <v>1.1738093628920854</v>
      </c>
    </row>
    <row r="66" spans="1:17" s="266" customFormat="1" ht="16.350000000000001" customHeight="1" x14ac:dyDescent="0.25">
      <c r="A66" s="275"/>
      <c r="B66" s="839" t="s">
        <v>101</v>
      </c>
      <c r="C66" s="328" t="s">
        <v>42</v>
      </c>
      <c r="D66" s="690">
        <v>0</v>
      </c>
      <c r="E66" s="650">
        <v>0</v>
      </c>
      <c r="F66" s="325">
        <v>0</v>
      </c>
      <c r="G66" s="325">
        <v>0</v>
      </c>
      <c r="H66" s="397" t="s">
        <v>335</v>
      </c>
      <c r="I66" s="854"/>
      <c r="J66" s="845"/>
      <c r="K66" s="855"/>
      <c r="L66" s="855"/>
      <c r="M66" s="856"/>
      <c r="N66" s="835"/>
      <c r="O66" s="824">
        <v>0</v>
      </c>
      <c r="P66" s="825">
        <v>0</v>
      </c>
      <c r="Q66" s="829" t="s">
        <v>335</v>
      </c>
    </row>
    <row r="67" spans="1:17" s="266" customFormat="1" ht="16.350000000000001" customHeight="1" x14ac:dyDescent="0.25">
      <c r="A67" s="275"/>
      <c r="B67" s="839" t="s">
        <v>102</v>
      </c>
      <c r="C67" s="329" t="s">
        <v>83</v>
      </c>
      <c r="D67" s="690">
        <v>69506.094000001147</v>
      </c>
      <c r="E67" s="650">
        <v>77273.626000001328</v>
      </c>
      <c r="F67" s="325">
        <v>1.0536035201666859E-2</v>
      </c>
      <c r="G67" s="325">
        <v>1.0643272397014094E-2</v>
      </c>
      <c r="H67" s="397">
        <v>1.1117532514487154</v>
      </c>
      <c r="I67" s="854"/>
      <c r="J67" s="845"/>
      <c r="K67" s="855"/>
      <c r="L67" s="855"/>
      <c r="M67" s="856"/>
      <c r="N67" s="835"/>
      <c r="O67" s="824">
        <v>69506.094000001147</v>
      </c>
      <c r="P67" s="825">
        <v>77273.626000001328</v>
      </c>
      <c r="Q67" s="829">
        <v>1.1117532514487154</v>
      </c>
    </row>
    <row r="68" spans="1:17" s="266" customFormat="1" ht="16.350000000000001" customHeight="1" x14ac:dyDescent="0.25">
      <c r="A68" s="275"/>
      <c r="B68" s="839" t="s">
        <v>104</v>
      </c>
      <c r="C68" s="328" t="s">
        <v>44</v>
      </c>
      <c r="D68" s="690">
        <v>0</v>
      </c>
      <c r="E68" s="650">
        <v>0</v>
      </c>
      <c r="F68" s="325">
        <v>0</v>
      </c>
      <c r="G68" s="325">
        <v>0</v>
      </c>
      <c r="H68" s="397" t="s">
        <v>335</v>
      </c>
      <c r="I68" s="854"/>
      <c r="J68" s="845"/>
      <c r="K68" s="855"/>
      <c r="L68" s="855"/>
      <c r="M68" s="856"/>
      <c r="N68" s="835"/>
      <c r="O68" s="824">
        <v>0</v>
      </c>
      <c r="P68" s="825">
        <v>0</v>
      </c>
      <c r="Q68" s="829" t="s">
        <v>335</v>
      </c>
    </row>
    <row r="69" spans="1:17" s="266" customFormat="1" ht="19.149999999999999" customHeight="1" x14ac:dyDescent="0.25">
      <c r="A69" s="275"/>
      <c r="B69" s="918" t="s">
        <v>225</v>
      </c>
      <c r="C69" s="918"/>
      <c r="D69" s="822">
        <v>862843.99999999977</v>
      </c>
      <c r="E69" s="830">
        <v>1008501.0880000007</v>
      </c>
      <c r="F69" s="916"/>
      <c r="G69" s="916"/>
      <c r="H69" s="399">
        <v>1.1688104547287816</v>
      </c>
      <c r="I69" s="857"/>
      <c r="J69" s="858"/>
      <c r="K69" s="919"/>
      <c r="L69" s="919"/>
      <c r="M69" s="859"/>
      <c r="N69" s="840"/>
      <c r="O69" s="832">
        <v>862843.99999999977</v>
      </c>
      <c r="P69" s="830">
        <v>1008501.0880000007</v>
      </c>
      <c r="Q69" s="833">
        <v>1.1688104547287816</v>
      </c>
    </row>
    <row r="70" spans="1:17" s="266" customFormat="1" ht="6" customHeight="1" x14ac:dyDescent="0.25">
      <c r="A70" s="275"/>
      <c r="B70" s="834"/>
      <c r="C70" s="834"/>
      <c r="D70" s="835"/>
      <c r="E70" s="836"/>
      <c r="F70" s="835"/>
      <c r="G70" s="835"/>
      <c r="H70" s="837"/>
      <c r="I70" s="845"/>
      <c r="J70" s="846"/>
      <c r="K70" s="846"/>
      <c r="L70" s="846"/>
      <c r="M70" s="847"/>
      <c r="N70" s="835"/>
      <c r="O70" s="836"/>
      <c r="P70" s="836"/>
      <c r="Q70" s="838"/>
    </row>
    <row r="71" spans="1:17" s="266" customFormat="1" ht="13.15" customHeight="1" x14ac:dyDescent="0.25">
      <c r="A71" s="275"/>
      <c r="B71" s="915" t="s">
        <v>198</v>
      </c>
      <c r="C71" s="915"/>
      <c r="D71" s="822">
        <v>2678979.1999999997</v>
      </c>
      <c r="E71" s="830">
        <v>3140909.1780000003</v>
      </c>
      <c r="F71" s="916"/>
      <c r="G71" s="916"/>
      <c r="H71" s="399">
        <v>1.1724276089937542</v>
      </c>
      <c r="I71" s="860"/>
      <c r="J71" s="861"/>
      <c r="K71" s="917"/>
      <c r="L71" s="917"/>
      <c r="M71" s="862" t="s">
        <v>335</v>
      </c>
      <c r="N71" s="840"/>
      <c r="O71" s="832">
        <v>2678979.1999999997</v>
      </c>
      <c r="P71" s="830">
        <v>3140909.1780000003</v>
      </c>
      <c r="Q71" s="833">
        <v>1.1724276089937542</v>
      </c>
    </row>
    <row r="72" spans="1:17" s="269" customFormat="1" ht="16.149999999999999" hidden="1" customHeight="1" x14ac:dyDescent="0.25">
      <c r="A72" s="294"/>
      <c r="B72" s="288" t="s">
        <v>55</v>
      </c>
      <c r="C72" s="300" t="s">
        <v>87</v>
      </c>
      <c r="D72" s="284">
        <v>23355611.820000008</v>
      </c>
      <c r="E72" s="297">
        <v>25365170.410000004</v>
      </c>
      <c r="F72" s="286"/>
      <c r="G72" s="286"/>
      <c r="H72" s="286"/>
      <c r="I72" s="848">
        <v>883672.22999999986</v>
      </c>
      <c r="J72" s="848">
        <v>1280952.03</v>
      </c>
      <c r="K72" s="848"/>
      <c r="L72" s="848"/>
      <c r="M72" s="848"/>
      <c r="N72" s="287"/>
      <c r="O72" s="285" t="e">
        <f>SUM(D72+#REF!+I72+#REF!)</f>
        <v>#REF!</v>
      </c>
      <c r="P72" s="296" t="e">
        <f>SUM(E72+#REF!+J72+#REF!)</f>
        <v>#REF!</v>
      </c>
      <c r="Q72" s="295" t="e">
        <f>SUM(P72)/O72</f>
        <v>#REF!</v>
      </c>
    </row>
    <row r="73" spans="1:17" s="269" customFormat="1" ht="16.149999999999999" hidden="1" customHeight="1" x14ac:dyDescent="0.25">
      <c r="A73" s="266"/>
      <c r="B73" s="289" t="s">
        <v>57</v>
      </c>
      <c r="C73" s="300" t="s">
        <v>163</v>
      </c>
      <c r="D73" s="284">
        <v>6916491.4900000002</v>
      </c>
      <c r="E73" s="297">
        <v>7687705.5000000009</v>
      </c>
      <c r="F73" s="286"/>
      <c r="G73" s="286"/>
      <c r="H73" s="286"/>
      <c r="I73" s="848">
        <v>344823.13</v>
      </c>
      <c r="J73" s="848">
        <v>421665.82999999996</v>
      </c>
      <c r="K73" s="848"/>
      <c r="L73" s="848"/>
      <c r="M73" s="848"/>
      <c r="N73" s="287"/>
      <c r="O73" s="285" t="e">
        <f>SUM(D73+#REF!+I73+#REF!)</f>
        <v>#REF!</v>
      </c>
      <c r="P73" s="296" t="e">
        <f>SUM(E73+#REF!+J73+#REF!)</f>
        <v>#REF!</v>
      </c>
      <c r="Q73" s="295" t="e">
        <f>SUM(P73)/O73</f>
        <v>#REF!</v>
      </c>
    </row>
    <row r="74" spans="1:17" s="269" customFormat="1" ht="16.149999999999999" hidden="1" customHeight="1" x14ac:dyDescent="0.25">
      <c r="A74" s="266"/>
      <c r="B74" s="289" t="s">
        <v>59</v>
      </c>
      <c r="C74" s="300" t="s">
        <v>164</v>
      </c>
      <c r="D74" s="284">
        <v>0</v>
      </c>
      <c r="E74" s="297">
        <v>461676</v>
      </c>
      <c r="F74" s="286"/>
      <c r="G74" s="286"/>
      <c r="H74" s="286"/>
      <c r="I74" s="848">
        <v>0</v>
      </c>
      <c r="J74" s="848">
        <v>0</v>
      </c>
      <c r="K74" s="848"/>
      <c r="L74" s="848"/>
      <c r="M74" s="848"/>
      <c r="N74" s="287"/>
      <c r="O74" s="285" t="e">
        <f>SUM(D74+#REF!+I74+#REF!)</f>
        <v>#REF!</v>
      </c>
      <c r="P74" s="296" t="e">
        <f>SUM(E74+#REF!+J74+#REF!)</f>
        <v>#REF!</v>
      </c>
      <c r="Q74" s="295">
        <v>0</v>
      </c>
    </row>
    <row r="75" spans="1:17" s="269" customFormat="1" ht="16.149999999999999" hidden="1" customHeight="1" x14ac:dyDescent="0.25">
      <c r="A75" s="266"/>
      <c r="B75" s="288" t="s">
        <v>61</v>
      </c>
      <c r="C75" s="300" t="s">
        <v>165</v>
      </c>
      <c r="D75" s="284">
        <v>17321548.050000001</v>
      </c>
      <c r="E75" s="297">
        <v>23055191.170000002</v>
      </c>
      <c r="F75" s="286"/>
      <c r="G75" s="286"/>
      <c r="H75" s="286"/>
      <c r="I75" s="848">
        <v>429238.72999999992</v>
      </c>
      <c r="J75" s="848">
        <v>1195296.2000000002</v>
      </c>
      <c r="K75" s="848"/>
      <c r="L75" s="848"/>
      <c r="M75" s="848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63</v>
      </c>
      <c r="C76" s="300" t="s">
        <v>166</v>
      </c>
      <c r="D76" s="284">
        <v>27204338.449999999</v>
      </c>
      <c r="E76" s="297">
        <v>28593196.580000006</v>
      </c>
      <c r="F76" s="286"/>
      <c r="G76" s="286"/>
      <c r="H76" s="286"/>
      <c r="I76" s="848">
        <v>4303330.1500000004</v>
      </c>
      <c r="J76" s="848">
        <v>3365974.9600000004</v>
      </c>
      <c r="K76" s="848"/>
      <c r="L76" s="848"/>
      <c r="M76" s="848"/>
      <c r="N76" s="287"/>
      <c r="O76" s="285" t="e">
        <f>SUM(D76+#REF!+I76+#REF!)</f>
        <v>#REF!</v>
      </c>
      <c r="P76" s="296" t="e">
        <f>SUM(E76+#REF!+J76+#REF!)</f>
        <v>#REF!</v>
      </c>
      <c r="Q76" s="295" t="e">
        <f>SUM(P76)/O76</f>
        <v>#REF!</v>
      </c>
    </row>
    <row r="77" spans="1:17" s="269" customFormat="1" ht="16.149999999999999" hidden="1" customHeight="1" x14ac:dyDescent="0.25">
      <c r="A77" s="266"/>
      <c r="B77" s="289" t="s">
        <v>65</v>
      </c>
      <c r="C77" s="300" t="s">
        <v>167</v>
      </c>
      <c r="D77" s="284">
        <v>4586592.2200000063</v>
      </c>
      <c r="E77" s="297">
        <v>5103729.7000000263</v>
      </c>
      <c r="F77" s="286"/>
      <c r="G77" s="286"/>
      <c r="H77" s="286"/>
      <c r="I77" s="848">
        <v>0</v>
      </c>
      <c r="J77" s="848">
        <v>0</v>
      </c>
      <c r="K77" s="848"/>
      <c r="L77" s="848"/>
      <c r="M77" s="848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66"/>
      <c r="C78" s="266"/>
      <c r="I78" s="849"/>
      <c r="J78" s="849"/>
      <c r="K78" s="849"/>
      <c r="L78" s="849"/>
      <c r="M78" s="849"/>
      <c r="N78" s="266"/>
      <c r="O78" s="266"/>
    </row>
    <row r="79" spans="1:17" s="269" customFormat="1" ht="16.149999999999999" hidden="1" customHeight="1" x14ac:dyDescent="0.25">
      <c r="A79" s="266"/>
      <c r="B79" s="266"/>
      <c r="C79" s="266"/>
      <c r="I79" s="849"/>
      <c r="J79" s="849"/>
      <c r="K79" s="849"/>
      <c r="L79" s="849"/>
      <c r="M79" s="849"/>
      <c r="N79" s="266"/>
      <c r="O79" s="266"/>
    </row>
    <row r="80" spans="1:17" s="269" customFormat="1" ht="16.149999999999999" hidden="1" customHeight="1" x14ac:dyDescent="0.25">
      <c r="A80" s="266"/>
      <c r="B80" s="266"/>
      <c r="C80" s="266"/>
      <c r="I80" s="849"/>
      <c r="J80" s="849"/>
      <c r="K80" s="849"/>
      <c r="L80" s="849"/>
      <c r="M80" s="849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9"/>
      <c r="J81" s="849"/>
      <c r="K81" s="849"/>
      <c r="L81" s="849"/>
      <c r="M81" s="849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9"/>
      <c r="J82" s="849"/>
      <c r="K82" s="849"/>
      <c r="L82" s="849"/>
      <c r="M82" s="849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9"/>
      <c r="J83" s="849"/>
      <c r="K83" s="849"/>
      <c r="L83" s="849"/>
      <c r="M83" s="849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9"/>
      <c r="J84" s="849"/>
      <c r="K84" s="849"/>
      <c r="L84" s="849"/>
      <c r="M84" s="849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9"/>
      <c r="J85" s="849"/>
      <c r="K85" s="849"/>
      <c r="L85" s="849"/>
      <c r="M85" s="849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9"/>
      <c r="J86" s="849"/>
      <c r="K86" s="849"/>
      <c r="L86" s="849"/>
      <c r="M86" s="849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9"/>
      <c r="J87" s="849"/>
      <c r="K87" s="849"/>
      <c r="L87" s="849"/>
      <c r="M87" s="849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9"/>
      <c r="J88" s="849"/>
      <c r="K88" s="849"/>
      <c r="L88" s="849"/>
      <c r="M88" s="849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9"/>
      <c r="J89" s="849"/>
      <c r="K89" s="849"/>
      <c r="L89" s="849"/>
      <c r="M89" s="849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9"/>
      <c r="J90" s="849"/>
      <c r="K90" s="849"/>
      <c r="L90" s="849"/>
      <c r="M90" s="849"/>
      <c r="N90" s="266"/>
      <c r="O90" s="266"/>
    </row>
    <row r="91" spans="1:17" s="269" customFormat="1" ht="16.149999999999999" hidden="1" customHeight="1" x14ac:dyDescent="0.25">
      <c r="A91" s="282"/>
      <c r="B91" s="282"/>
      <c r="C91" s="282"/>
      <c r="D91" s="271"/>
      <c r="E91" s="271"/>
      <c r="F91" s="271"/>
      <c r="G91" s="271"/>
      <c r="H91" s="271"/>
      <c r="I91" s="849"/>
      <c r="J91" s="849"/>
      <c r="K91" s="849"/>
      <c r="L91" s="849"/>
      <c r="M91" s="849"/>
      <c r="N91" s="282"/>
      <c r="O91" s="282"/>
      <c r="P91" s="271"/>
      <c r="Q91" s="271"/>
    </row>
    <row r="92" spans="1:17" s="269" customFormat="1" ht="16.149999999999999" hidden="1" customHeight="1" x14ac:dyDescent="0.25">
      <c r="A92" s="282"/>
      <c r="B92" s="282"/>
      <c r="C92" s="282"/>
      <c r="D92" s="271"/>
      <c r="E92" s="271"/>
      <c r="F92" s="271"/>
      <c r="G92" s="271"/>
      <c r="H92" s="271"/>
      <c r="I92" s="849"/>
      <c r="J92" s="849"/>
      <c r="K92" s="849"/>
      <c r="L92" s="849"/>
      <c r="M92" s="849"/>
      <c r="N92" s="282"/>
      <c r="O92" s="282"/>
      <c r="P92" s="271"/>
      <c r="Q92" s="271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9"/>
      <c r="J93" s="849"/>
      <c r="K93" s="849"/>
      <c r="L93" s="849"/>
      <c r="M93" s="849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9"/>
      <c r="J94" s="849"/>
      <c r="K94" s="849"/>
      <c r="L94" s="849"/>
      <c r="M94" s="849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9"/>
      <c r="J95" s="849"/>
      <c r="K95" s="849"/>
      <c r="L95" s="849"/>
      <c r="M95" s="849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9"/>
      <c r="J96" s="849"/>
      <c r="K96" s="849"/>
      <c r="L96" s="849"/>
      <c r="M96" s="849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9"/>
      <c r="J97" s="849"/>
      <c r="K97" s="849"/>
      <c r="L97" s="849"/>
      <c r="M97" s="849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9"/>
      <c r="J98" s="849"/>
      <c r="K98" s="849"/>
      <c r="L98" s="849"/>
      <c r="M98" s="849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9"/>
      <c r="J99" s="849"/>
      <c r="K99" s="849"/>
      <c r="L99" s="849"/>
      <c r="M99" s="849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9"/>
      <c r="J100" s="849"/>
      <c r="K100" s="849"/>
      <c r="L100" s="849"/>
      <c r="M100" s="849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9"/>
      <c r="J101" s="849"/>
      <c r="K101" s="849"/>
      <c r="L101" s="849"/>
      <c r="M101" s="849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9"/>
      <c r="J102" s="849"/>
      <c r="K102" s="849"/>
      <c r="L102" s="849"/>
      <c r="M102" s="849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9"/>
      <c r="J103" s="849"/>
      <c r="K103" s="849"/>
      <c r="L103" s="849"/>
      <c r="M103" s="849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9"/>
      <c r="J104" s="849"/>
      <c r="K104" s="849"/>
      <c r="L104" s="849"/>
      <c r="M104" s="849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9"/>
      <c r="J105" s="849"/>
      <c r="K105" s="849"/>
      <c r="L105" s="849"/>
      <c r="M105" s="849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9"/>
      <c r="J106" s="849"/>
      <c r="K106" s="849"/>
      <c r="L106" s="849"/>
      <c r="M106" s="849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9"/>
      <c r="J107" s="849"/>
      <c r="K107" s="849"/>
      <c r="L107" s="849"/>
      <c r="M107" s="849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9"/>
      <c r="J108" s="849"/>
      <c r="K108" s="849"/>
      <c r="L108" s="849"/>
      <c r="M108" s="849"/>
      <c r="N108" s="282"/>
      <c r="O108" s="282"/>
      <c r="P108" s="271"/>
      <c r="Q108" s="271"/>
    </row>
    <row r="109" spans="1:28" s="282" customFormat="1" ht="16.149999999999999" hidden="1" customHeight="1" x14ac:dyDescent="0.25">
      <c r="D109" s="271"/>
      <c r="E109" s="271"/>
      <c r="F109" s="271"/>
      <c r="G109" s="271"/>
      <c r="H109" s="271"/>
      <c r="I109" s="849"/>
      <c r="J109" s="849"/>
      <c r="K109" s="849"/>
      <c r="L109" s="849"/>
      <c r="M109" s="849"/>
      <c r="P109" s="271"/>
      <c r="Q109" s="271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s="282" customFormat="1" ht="16.149999999999999" hidden="1" customHeight="1" x14ac:dyDescent="0.25">
      <c r="D110" s="271"/>
      <c r="E110" s="271"/>
      <c r="F110" s="271"/>
      <c r="G110" s="271"/>
      <c r="H110" s="271"/>
      <c r="I110" s="849"/>
      <c r="J110" s="849"/>
      <c r="K110" s="849"/>
      <c r="L110" s="849"/>
      <c r="M110" s="849"/>
      <c r="P110" s="271"/>
      <c r="Q110" s="271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9"/>
      <c r="J111" s="849"/>
      <c r="K111" s="849"/>
      <c r="L111" s="849"/>
      <c r="M111" s="849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9"/>
      <c r="J112" s="849"/>
      <c r="K112" s="849"/>
      <c r="L112" s="849"/>
      <c r="M112" s="849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9"/>
      <c r="J113" s="849"/>
      <c r="K113" s="849"/>
      <c r="L113" s="849"/>
      <c r="M113" s="849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9"/>
      <c r="J114" s="849"/>
      <c r="K114" s="849"/>
      <c r="L114" s="849"/>
      <c r="M114" s="849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9"/>
      <c r="J115" s="849"/>
      <c r="K115" s="849"/>
      <c r="L115" s="849"/>
      <c r="M115" s="849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9"/>
      <c r="J116" s="849"/>
      <c r="K116" s="849"/>
      <c r="L116" s="849"/>
      <c r="M116" s="849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9"/>
      <c r="J117" s="849"/>
      <c r="K117" s="849"/>
      <c r="L117" s="849"/>
      <c r="M117" s="849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9"/>
      <c r="J118" s="849"/>
      <c r="K118" s="849"/>
      <c r="L118" s="849"/>
      <c r="M118" s="849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9"/>
      <c r="J119" s="849"/>
      <c r="K119" s="849"/>
      <c r="L119" s="849"/>
      <c r="M119" s="849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9"/>
      <c r="J120" s="849"/>
      <c r="K120" s="849"/>
      <c r="L120" s="849"/>
      <c r="M120" s="849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9"/>
      <c r="J121" s="849"/>
      <c r="K121" s="849"/>
      <c r="L121" s="849"/>
      <c r="M121" s="849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9"/>
      <c r="J122" s="849"/>
      <c r="K122" s="849"/>
      <c r="L122" s="849"/>
      <c r="M122" s="849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9"/>
      <c r="J123" s="849"/>
      <c r="K123" s="849"/>
      <c r="L123" s="849"/>
      <c r="M123" s="849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9"/>
      <c r="J124" s="849"/>
      <c r="K124" s="849"/>
      <c r="L124" s="849"/>
      <c r="M124" s="849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9"/>
      <c r="J125" s="849"/>
      <c r="K125" s="849"/>
      <c r="L125" s="849"/>
      <c r="M125" s="849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9"/>
      <c r="J126" s="849"/>
      <c r="K126" s="849"/>
      <c r="L126" s="849"/>
      <c r="M126" s="849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9"/>
      <c r="J127" s="849"/>
      <c r="K127" s="849"/>
      <c r="L127" s="849"/>
      <c r="M127" s="849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9"/>
      <c r="J128" s="849"/>
      <c r="K128" s="849"/>
      <c r="L128" s="849"/>
      <c r="M128" s="849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9"/>
      <c r="J129" s="849"/>
      <c r="K129" s="849"/>
      <c r="L129" s="849"/>
      <c r="M129" s="849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9"/>
      <c r="J130" s="849"/>
      <c r="K130" s="849"/>
      <c r="L130" s="849"/>
      <c r="M130" s="849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9"/>
      <c r="J131" s="849"/>
      <c r="K131" s="849"/>
      <c r="L131" s="849"/>
      <c r="M131" s="849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9"/>
      <c r="J132" s="849"/>
      <c r="K132" s="849"/>
      <c r="L132" s="849"/>
      <c r="M132" s="849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9"/>
      <c r="J133" s="849"/>
      <c r="K133" s="849"/>
      <c r="L133" s="849"/>
      <c r="M133" s="849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9"/>
      <c r="J134" s="849"/>
      <c r="K134" s="849"/>
      <c r="L134" s="849"/>
      <c r="M134" s="849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9"/>
      <c r="J135" s="849"/>
      <c r="K135" s="849"/>
      <c r="L135" s="849"/>
      <c r="M135" s="849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9"/>
      <c r="J136" s="849"/>
      <c r="K136" s="849"/>
      <c r="L136" s="849"/>
      <c r="M136" s="849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9"/>
      <c r="J137" s="849"/>
      <c r="K137" s="849"/>
      <c r="L137" s="849"/>
      <c r="M137" s="849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9"/>
      <c r="J138" s="849"/>
      <c r="K138" s="849"/>
      <c r="L138" s="849"/>
      <c r="M138" s="849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9"/>
      <c r="J139" s="849"/>
      <c r="K139" s="849"/>
      <c r="L139" s="849"/>
      <c r="M139" s="849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9"/>
      <c r="J140" s="849"/>
      <c r="K140" s="849"/>
      <c r="L140" s="849"/>
      <c r="M140" s="849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9"/>
      <c r="J141" s="849"/>
      <c r="K141" s="849"/>
      <c r="L141" s="849"/>
      <c r="M141" s="849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9"/>
      <c r="J142" s="849"/>
      <c r="K142" s="849"/>
      <c r="L142" s="849"/>
      <c r="M142" s="849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9"/>
      <c r="J143" s="849"/>
      <c r="K143" s="849"/>
      <c r="L143" s="849"/>
      <c r="M143" s="849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9"/>
      <c r="J144" s="849"/>
      <c r="K144" s="849"/>
      <c r="L144" s="849"/>
      <c r="M144" s="849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9"/>
      <c r="J145" s="849"/>
      <c r="K145" s="849"/>
      <c r="L145" s="849"/>
      <c r="M145" s="849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9"/>
      <c r="J146" s="849"/>
      <c r="K146" s="849"/>
      <c r="L146" s="849"/>
      <c r="M146" s="849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9"/>
      <c r="J147" s="849"/>
      <c r="K147" s="849"/>
      <c r="L147" s="849"/>
      <c r="M147" s="849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5" hidden="1" x14ac:dyDescent="0.25">
      <c r="D148" s="271"/>
      <c r="E148" s="271"/>
      <c r="F148" s="271"/>
      <c r="G148" s="271"/>
      <c r="H148" s="271"/>
      <c r="I148" s="849"/>
      <c r="J148" s="849"/>
      <c r="K148" s="849"/>
      <c r="L148" s="849"/>
      <c r="M148" s="849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5" hidden="1" x14ac:dyDescent="0.25">
      <c r="D149" s="271"/>
      <c r="E149" s="271"/>
      <c r="F149" s="271"/>
      <c r="G149" s="271"/>
      <c r="H149" s="271"/>
      <c r="I149" s="849"/>
      <c r="J149" s="849"/>
      <c r="K149" s="849"/>
      <c r="L149" s="849"/>
      <c r="M149" s="849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9"/>
      <c r="J150" s="849"/>
      <c r="K150" s="849"/>
      <c r="L150" s="849"/>
      <c r="M150" s="849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9"/>
      <c r="J151" s="849"/>
      <c r="K151" s="849"/>
      <c r="L151" s="849"/>
      <c r="M151" s="849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9"/>
      <c r="J152" s="849"/>
      <c r="K152" s="849"/>
      <c r="L152" s="849"/>
      <c r="M152" s="849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9"/>
      <c r="J153" s="849"/>
      <c r="K153" s="849"/>
      <c r="L153" s="849"/>
      <c r="M153" s="849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9"/>
      <c r="J154" s="849"/>
      <c r="K154" s="849"/>
      <c r="L154" s="849"/>
      <c r="M154" s="849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9"/>
      <c r="J155" s="849"/>
      <c r="K155" s="849"/>
      <c r="L155" s="849"/>
      <c r="M155" s="849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9"/>
      <c r="J156" s="849"/>
      <c r="K156" s="849"/>
      <c r="L156" s="849"/>
      <c r="M156" s="849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9"/>
      <c r="J157" s="849"/>
      <c r="K157" s="849"/>
      <c r="L157" s="849"/>
      <c r="M157" s="849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9"/>
      <c r="J158" s="849"/>
      <c r="K158" s="849"/>
      <c r="L158" s="849"/>
      <c r="M158" s="849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</sheetData>
  <mergeCells count="49">
    <mergeCell ref="B71:C71"/>
    <mergeCell ref="F71:G71"/>
    <mergeCell ref="K71:L71"/>
    <mergeCell ref="B63:C63"/>
    <mergeCell ref="F63:G63"/>
    <mergeCell ref="K63:L63"/>
    <mergeCell ref="B69:C69"/>
    <mergeCell ref="F69:G69"/>
    <mergeCell ref="K69:L69"/>
    <mergeCell ref="B41:B43"/>
    <mergeCell ref="C41:C43"/>
    <mergeCell ref="D41:H41"/>
    <mergeCell ref="I41:M41"/>
    <mergeCell ref="O41:Q41"/>
    <mergeCell ref="D42:E42"/>
    <mergeCell ref="F42:G42"/>
    <mergeCell ref="H42:H43"/>
    <mergeCell ref="I42:J42"/>
    <mergeCell ref="K42:L42"/>
    <mergeCell ref="M42:M43"/>
    <mergeCell ref="O42:P42"/>
    <mergeCell ref="Q42:Q43"/>
    <mergeCell ref="B30:C30"/>
    <mergeCell ref="F9:G9"/>
    <mergeCell ref="H9:H10"/>
    <mergeCell ref="F30:G30"/>
    <mergeCell ref="O9:P9"/>
    <mergeCell ref="K30:L30"/>
    <mergeCell ref="B36:C36"/>
    <mergeCell ref="F36:G36"/>
    <mergeCell ref="B38:C38"/>
    <mergeCell ref="F38:G38"/>
    <mergeCell ref="K36:L36"/>
    <mergeCell ref="K38:L38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2:Q77 Q12:Q29">
    <cfRule type="cellIs" dxfId="838" priority="69" stopIfTrue="1" operator="lessThan">
      <formula>1</formula>
    </cfRule>
    <cfRule type="cellIs" dxfId="837" priority="70" stopIfTrue="1" operator="greaterThan">
      <formula>1</formula>
    </cfRule>
  </conditionalFormatting>
  <conditionalFormatting sqref="Q30:Q31 Q37 Q40">
    <cfRule type="cellIs" dxfId="836" priority="65" stopIfTrue="1" operator="lessThan">
      <formula>1</formula>
    </cfRule>
    <cfRule type="cellIs" dxfId="835" priority="66" stopIfTrue="1" operator="greaterThan">
      <formula>1</formula>
    </cfRule>
  </conditionalFormatting>
  <conditionalFormatting sqref="H12:H30">
    <cfRule type="cellIs" dxfId="834" priority="63" stopIfTrue="1" operator="lessThan">
      <formula>1</formula>
    </cfRule>
    <cfRule type="cellIs" dxfId="833" priority="64" stopIfTrue="1" operator="greaterThan">
      <formula>1</formula>
    </cfRule>
  </conditionalFormatting>
  <conditionalFormatting sqref="M12:M30">
    <cfRule type="cellIs" dxfId="832" priority="61" stopIfTrue="1" operator="lessThan">
      <formula>1</formula>
    </cfRule>
    <cfRule type="cellIs" dxfId="831" priority="62" stopIfTrue="1" operator="greaterThan">
      <formula>1</formula>
    </cfRule>
  </conditionalFormatting>
  <conditionalFormatting sqref="Q36">
    <cfRule type="cellIs" dxfId="830" priority="59" stopIfTrue="1" operator="lessThan">
      <formula>1</formula>
    </cfRule>
    <cfRule type="cellIs" dxfId="829" priority="60" stopIfTrue="1" operator="greaterThan">
      <formula>1</formula>
    </cfRule>
  </conditionalFormatting>
  <conditionalFormatting sqref="H36">
    <cfRule type="cellIs" dxfId="828" priority="57" stopIfTrue="1" operator="lessThan">
      <formula>1</formula>
    </cfRule>
    <cfRule type="cellIs" dxfId="827" priority="58" stopIfTrue="1" operator="greaterThan">
      <formula>1</formula>
    </cfRule>
  </conditionalFormatting>
  <conditionalFormatting sqref="M36">
    <cfRule type="cellIs" dxfId="826" priority="55" stopIfTrue="1" operator="lessThan">
      <formula>1</formula>
    </cfRule>
    <cfRule type="cellIs" dxfId="825" priority="56" stopIfTrue="1" operator="greaterThan">
      <formula>1</formula>
    </cfRule>
  </conditionalFormatting>
  <conditionalFormatting sqref="Q38:Q39">
    <cfRule type="cellIs" dxfId="824" priority="53" stopIfTrue="1" operator="lessThan">
      <formula>1</formula>
    </cfRule>
    <cfRule type="cellIs" dxfId="823" priority="54" stopIfTrue="1" operator="greaterThan">
      <formula>1</formula>
    </cfRule>
  </conditionalFormatting>
  <conditionalFormatting sqref="H38:H39">
    <cfRule type="cellIs" dxfId="822" priority="51" stopIfTrue="1" operator="lessThan">
      <formula>1</formula>
    </cfRule>
    <cfRule type="cellIs" dxfId="821" priority="52" stopIfTrue="1" operator="greaterThan">
      <formula>1</formula>
    </cfRule>
  </conditionalFormatting>
  <conditionalFormatting sqref="M38:M39">
    <cfRule type="cellIs" dxfId="820" priority="49" stopIfTrue="1" operator="lessThan">
      <formula>1</formula>
    </cfRule>
    <cfRule type="cellIs" dxfId="819" priority="50" stopIfTrue="1" operator="greaterThan">
      <formula>1</formula>
    </cfRule>
  </conditionalFormatting>
  <conditionalFormatting sqref="Q32">
    <cfRule type="cellIs" dxfId="818" priority="47" stopIfTrue="1" operator="lessThan">
      <formula>1</formula>
    </cfRule>
    <cfRule type="cellIs" dxfId="817" priority="48" stopIfTrue="1" operator="greaterThan">
      <formula>1</formula>
    </cfRule>
  </conditionalFormatting>
  <conditionalFormatting sqref="Q33">
    <cfRule type="cellIs" dxfId="816" priority="45" stopIfTrue="1" operator="lessThan">
      <formula>1</formula>
    </cfRule>
    <cfRule type="cellIs" dxfId="815" priority="46" stopIfTrue="1" operator="greaterThan">
      <formula>1</formula>
    </cfRule>
  </conditionalFormatting>
  <conditionalFormatting sqref="Q34">
    <cfRule type="cellIs" dxfId="814" priority="43" stopIfTrue="1" operator="lessThan">
      <formula>1</formula>
    </cfRule>
    <cfRule type="cellIs" dxfId="813" priority="44" stopIfTrue="1" operator="greaterThan">
      <formula>1</formula>
    </cfRule>
  </conditionalFormatting>
  <conditionalFormatting sqref="Q35">
    <cfRule type="cellIs" dxfId="812" priority="41" stopIfTrue="1" operator="lessThan">
      <formula>1</formula>
    </cfRule>
    <cfRule type="cellIs" dxfId="811" priority="42" stopIfTrue="1" operator="greaterThan">
      <formula>1</formula>
    </cfRule>
  </conditionalFormatting>
  <conditionalFormatting sqref="H32:H35">
    <cfRule type="cellIs" dxfId="810" priority="39" stopIfTrue="1" operator="lessThan">
      <formula>1</formula>
    </cfRule>
    <cfRule type="cellIs" dxfId="809" priority="40" stopIfTrue="1" operator="greaterThan">
      <formula>1</formula>
    </cfRule>
  </conditionalFormatting>
  <conditionalFormatting sqref="M32:M34">
    <cfRule type="cellIs" dxfId="808" priority="37" stopIfTrue="1" operator="lessThan">
      <formula>1</formula>
    </cfRule>
    <cfRule type="cellIs" dxfId="807" priority="38" stopIfTrue="1" operator="greaterThan">
      <formula>1</formula>
    </cfRule>
  </conditionalFormatting>
  <conditionalFormatting sqref="M35">
    <cfRule type="cellIs" dxfId="806" priority="35" stopIfTrue="1" operator="lessThan">
      <formula>1</formula>
    </cfRule>
    <cfRule type="cellIs" dxfId="805" priority="36" stopIfTrue="1" operator="greaterThan">
      <formula>1</formula>
    </cfRule>
  </conditionalFormatting>
  <conditionalFormatting sqref="Q45:Q62">
    <cfRule type="cellIs" dxfId="804" priority="33" stopIfTrue="1" operator="lessThan">
      <formula>1</formula>
    </cfRule>
    <cfRule type="cellIs" dxfId="803" priority="34" stopIfTrue="1" operator="greaterThan">
      <formula>1</formula>
    </cfRule>
  </conditionalFormatting>
  <conditionalFormatting sqref="Q63:Q64 Q70">
    <cfRule type="cellIs" dxfId="802" priority="31" stopIfTrue="1" operator="lessThan">
      <formula>1</formula>
    </cfRule>
    <cfRule type="cellIs" dxfId="801" priority="32" stopIfTrue="1" operator="greaterThan">
      <formula>1</formula>
    </cfRule>
  </conditionalFormatting>
  <conditionalFormatting sqref="H45:H63">
    <cfRule type="cellIs" dxfId="800" priority="29" stopIfTrue="1" operator="lessThan">
      <formula>1</formula>
    </cfRule>
    <cfRule type="cellIs" dxfId="799" priority="30" stopIfTrue="1" operator="greaterThan">
      <formula>1</formula>
    </cfRule>
  </conditionalFormatting>
  <conditionalFormatting sqref="M45:M63">
    <cfRule type="cellIs" dxfId="798" priority="27" stopIfTrue="1" operator="lessThan">
      <formula>1</formula>
    </cfRule>
    <cfRule type="cellIs" dxfId="797" priority="28" stopIfTrue="1" operator="greaterThan">
      <formula>1</formula>
    </cfRule>
  </conditionalFormatting>
  <conditionalFormatting sqref="Q69">
    <cfRule type="cellIs" dxfId="796" priority="25" stopIfTrue="1" operator="lessThan">
      <formula>1</formula>
    </cfRule>
    <cfRule type="cellIs" dxfId="795" priority="26" stopIfTrue="1" operator="greaterThan">
      <formula>1</formula>
    </cfRule>
  </conditionalFormatting>
  <conditionalFormatting sqref="H69">
    <cfRule type="cellIs" dxfId="794" priority="23" stopIfTrue="1" operator="lessThan">
      <formula>1</formula>
    </cfRule>
    <cfRule type="cellIs" dxfId="793" priority="24" stopIfTrue="1" operator="greaterThan">
      <formula>1</formula>
    </cfRule>
  </conditionalFormatting>
  <conditionalFormatting sqref="M69">
    <cfRule type="cellIs" dxfId="792" priority="21" stopIfTrue="1" operator="lessThan">
      <formula>1</formula>
    </cfRule>
    <cfRule type="cellIs" dxfId="791" priority="22" stopIfTrue="1" operator="greaterThan">
      <formula>1</formula>
    </cfRule>
  </conditionalFormatting>
  <conditionalFormatting sqref="Q71">
    <cfRule type="cellIs" dxfId="790" priority="19" stopIfTrue="1" operator="lessThan">
      <formula>1</formula>
    </cfRule>
    <cfRule type="cellIs" dxfId="789" priority="20" stopIfTrue="1" operator="greaterThan">
      <formula>1</formula>
    </cfRule>
  </conditionalFormatting>
  <conditionalFormatting sqref="H71">
    <cfRule type="cellIs" dxfId="788" priority="17" stopIfTrue="1" operator="lessThan">
      <formula>1</formula>
    </cfRule>
    <cfRule type="cellIs" dxfId="787" priority="18" stopIfTrue="1" operator="greaterThan">
      <formula>1</formula>
    </cfRule>
  </conditionalFormatting>
  <conditionalFormatting sqref="M71">
    <cfRule type="cellIs" dxfId="786" priority="15" stopIfTrue="1" operator="lessThan">
      <formula>1</formula>
    </cfRule>
    <cfRule type="cellIs" dxfId="785" priority="16" stopIfTrue="1" operator="greaterThan">
      <formula>1</formula>
    </cfRule>
  </conditionalFormatting>
  <conditionalFormatting sqref="Q65">
    <cfRule type="cellIs" dxfId="784" priority="13" stopIfTrue="1" operator="lessThan">
      <formula>1</formula>
    </cfRule>
    <cfRule type="cellIs" dxfId="783" priority="14" stopIfTrue="1" operator="greaterThan">
      <formula>1</formula>
    </cfRule>
  </conditionalFormatting>
  <conditionalFormatting sqref="Q66">
    <cfRule type="cellIs" dxfId="782" priority="11" stopIfTrue="1" operator="lessThan">
      <formula>1</formula>
    </cfRule>
    <cfRule type="cellIs" dxfId="781" priority="12" stopIfTrue="1" operator="greaterThan">
      <formula>1</formula>
    </cfRule>
  </conditionalFormatting>
  <conditionalFormatting sqref="Q67">
    <cfRule type="cellIs" dxfId="780" priority="9" stopIfTrue="1" operator="lessThan">
      <formula>1</formula>
    </cfRule>
    <cfRule type="cellIs" dxfId="779" priority="10" stopIfTrue="1" operator="greaterThan">
      <formula>1</formula>
    </cfRule>
  </conditionalFormatting>
  <conditionalFormatting sqref="Q68">
    <cfRule type="cellIs" dxfId="778" priority="7" stopIfTrue="1" operator="lessThan">
      <formula>1</formula>
    </cfRule>
    <cfRule type="cellIs" dxfId="777" priority="8" stopIfTrue="1" operator="greaterThan">
      <formula>1</formula>
    </cfRule>
  </conditionalFormatting>
  <conditionalFormatting sqref="H65:H68">
    <cfRule type="cellIs" dxfId="776" priority="5" stopIfTrue="1" operator="lessThan">
      <formula>1</formula>
    </cfRule>
    <cfRule type="cellIs" dxfId="775" priority="6" stopIfTrue="1" operator="greaterThan">
      <formula>1</formula>
    </cfRule>
  </conditionalFormatting>
  <conditionalFormatting sqref="M65:M67">
    <cfRule type="cellIs" dxfId="774" priority="3" stopIfTrue="1" operator="lessThan">
      <formula>1</formula>
    </cfRule>
    <cfRule type="cellIs" dxfId="773" priority="4" stopIfTrue="1" operator="greaterThan">
      <formula>1</formula>
    </cfRule>
  </conditionalFormatting>
  <conditionalFormatting sqref="M68">
    <cfRule type="cellIs" dxfId="772" priority="1" stopIfTrue="1" operator="lessThan">
      <formula>1</formula>
    </cfRule>
    <cfRule type="cellIs" dxfId="771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2:E77 D12:E29 I72:Q77 N12:Q29 M38:M39 Q30:Q31 O32:Q35 I12:L29 M12:M30 M32:M36 I32:L35 Q36:Q40 I45:L62 K65:L68 N45:Q62 M71 Q63:Q64 O65:Q68 Q69:Q71 M45:M63 M65:M69 D45:E6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2:H77 F32:G35 H32:H36 H38:H39 H12:H30 F12:G29 F65:G68 H65:H69 H71 H45:H63 F45:G6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70" t="s">
        <v>150</v>
      </c>
      <c r="B4" s="970"/>
      <c r="C4" s="970"/>
      <c r="D4" s="970"/>
      <c r="E4" s="970"/>
      <c r="F4" s="970"/>
      <c r="G4" s="970"/>
      <c r="H4" s="970"/>
      <c r="I4" s="970"/>
      <c r="J4" s="970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70" t="s">
        <v>153</v>
      </c>
      <c r="B5" s="979"/>
      <c r="C5" s="979"/>
      <c r="D5" s="979"/>
      <c r="E5" s="979"/>
      <c r="F5" s="979"/>
      <c r="G5" s="979"/>
      <c r="H5" s="979"/>
      <c r="I5" s="979"/>
      <c r="J5" s="979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71" t="s">
        <v>106</v>
      </c>
      <c r="B7" s="973" t="s">
        <v>107</v>
      </c>
      <c r="C7" s="975" t="s">
        <v>108</v>
      </c>
      <c r="D7" s="976"/>
      <c r="E7" s="976"/>
      <c r="F7" s="976"/>
      <c r="G7" s="976"/>
      <c r="H7" s="976"/>
      <c r="I7" s="976"/>
      <c r="J7" s="977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72"/>
      <c r="B8" s="974"/>
      <c r="C8" s="974" t="s">
        <v>93</v>
      </c>
      <c r="D8" s="978"/>
      <c r="E8" s="978"/>
      <c r="F8" s="978"/>
      <c r="G8" s="974" t="s">
        <v>52</v>
      </c>
      <c r="H8" s="974"/>
      <c r="I8" s="978"/>
      <c r="J8" s="980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72"/>
      <c r="B9" s="974"/>
      <c r="C9" s="978"/>
      <c r="D9" s="978"/>
      <c r="E9" s="978"/>
      <c r="F9" s="978"/>
      <c r="G9" s="974"/>
      <c r="H9" s="974"/>
      <c r="I9" s="978"/>
      <c r="J9" s="980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72"/>
      <c r="B10" s="974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81" t="s">
        <v>40</v>
      </c>
      <c r="B30" s="983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84"/>
      <c r="F33" s="985"/>
      <c r="G33" s="185"/>
      <c r="H33" s="184"/>
      <c r="I33" s="986"/>
      <c r="J33" s="986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87"/>
      <c r="F34" s="988"/>
      <c r="G34" s="187"/>
      <c r="H34" s="164"/>
      <c r="I34" s="987"/>
      <c r="J34" s="988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990" t="s">
        <v>152</v>
      </c>
      <c r="B4" s="990"/>
      <c r="C4" s="990"/>
      <c r="D4" s="990"/>
      <c r="E4" s="990"/>
    </row>
    <row r="5" spans="1:16" s="2" customFormat="1" ht="20.25" customHeight="1" x14ac:dyDescent="0.3">
      <c r="A5" s="1006" t="s">
        <v>153</v>
      </c>
      <c r="B5" s="1006"/>
      <c r="C5" s="1006"/>
      <c r="D5" s="1006"/>
      <c r="E5" s="1006"/>
    </row>
    <row r="6" spans="1:16" s="2" customFormat="1" ht="18.75" customHeight="1" x14ac:dyDescent="0.3"/>
    <row r="7" spans="1:16" s="5" customFormat="1" ht="17.25" customHeight="1" x14ac:dyDescent="0.25">
      <c r="A7" s="999" t="s">
        <v>117</v>
      </c>
      <c r="B7" s="1001" t="s">
        <v>1</v>
      </c>
      <c r="C7" s="1001" t="s">
        <v>81</v>
      </c>
      <c r="D7" s="1001" t="s">
        <v>52</v>
      </c>
      <c r="E7" s="1004" t="s">
        <v>82</v>
      </c>
    </row>
    <row r="8" spans="1:16" s="6" customFormat="1" ht="16.5" customHeight="1" x14ac:dyDescent="0.25">
      <c r="A8" s="1000"/>
      <c r="B8" s="1002"/>
      <c r="C8" s="1003"/>
      <c r="D8" s="1003"/>
      <c r="E8" s="100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000"/>
      <c r="B9" s="1002"/>
      <c r="C9" s="1003"/>
      <c r="D9" s="1003"/>
      <c r="E9" s="100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997" t="s">
        <v>45</v>
      </c>
      <c r="B15" s="998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07" t="s">
        <v>127</v>
      </c>
      <c r="B4" s="1007"/>
      <c r="C4" s="1007"/>
    </row>
    <row r="5" spans="1:14" s="2" customFormat="1" ht="19.5" customHeight="1" x14ac:dyDescent="0.3">
      <c r="A5" s="1007" t="s">
        <v>151</v>
      </c>
      <c r="B5" s="1007"/>
      <c r="C5" s="1007"/>
    </row>
    <row r="6" spans="1:14" s="2" customFormat="1" ht="21.75" customHeight="1" x14ac:dyDescent="0.3"/>
    <row r="7" spans="1:14" s="5" customFormat="1" ht="17.25" customHeight="1" x14ac:dyDescent="0.25">
      <c r="A7" s="1008" t="s">
        <v>106</v>
      </c>
      <c r="B7" s="1010" t="s">
        <v>1</v>
      </c>
      <c r="C7" s="1012" t="s">
        <v>3</v>
      </c>
    </row>
    <row r="8" spans="1:14" s="6" customFormat="1" ht="16.5" customHeight="1" x14ac:dyDescent="0.25">
      <c r="A8" s="1009"/>
      <c r="B8" s="1011"/>
      <c r="C8" s="1013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09"/>
      <c r="B9" s="1011"/>
      <c r="C9" s="1013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09"/>
      <c r="B10" s="1011"/>
      <c r="C10" s="101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14" t="s">
        <v>40</v>
      </c>
      <c r="B30" s="1015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07" t="s">
        <v>128</v>
      </c>
      <c r="B4" s="1007"/>
      <c r="C4" s="1007"/>
    </row>
    <row r="5" spans="1:14" s="2" customFormat="1" ht="21.75" customHeight="1" x14ac:dyDescent="0.3">
      <c r="A5" s="1007" t="s">
        <v>151</v>
      </c>
      <c r="B5" s="1007"/>
      <c r="C5" s="1007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08" t="s">
        <v>106</v>
      </c>
      <c r="B7" s="1010" t="s">
        <v>1</v>
      </c>
      <c r="C7" s="1012" t="s">
        <v>3</v>
      </c>
    </row>
    <row r="8" spans="1:14" s="6" customFormat="1" ht="16.5" customHeight="1" x14ac:dyDescent="0.25">
      <c r="A8" s="1009"/>
      <c r="B8" s="1011"/>
      <c r="C8" s="1013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09"/>
      <c r="B9" s="1011"/>
      <c r="C9" s="1013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09"/>
      <c r="B10" s="1011"/>
      <c r="C10" s="101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14" t="s">
        <v>45</v>
      </c>
      <c r="B16" s="1015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71" t="s">
        <v>275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</row>
    <row r="5" spans="2:21" s="269" customFormat="1" ht="13.15" customHeight="1" x14ac:dyDescent="0.25">
      <c r="B5" s="872" t="s">
        <v>331</v>
      </c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</row>
    <row r="6" spans="2:21" s="269" customFormat="1" ht="16.5" customHeight="1" x14ac:dyDescent="0.25">
      <c r="B6" s="890" t="s">
        <v>274</v>
      </c>
      <c r="C6" s="890"/>
      <c r="D6" s="890"/>
      <c r="E6" s="890"/>
      <c r="F6" s="272"/>
      <c r="G6" s="272"/>
      <c r="H6" s="272"/>
      <c r="I6" s="272"/>
      <c r="J6" s="272"/>
      <c r="K6" s="272"/>
      <c r="L6" s="345"/>
      <c r="M6" s="345"/>
      <c r="N6" s="957" t="s">
        <v>180</v>
      </c>
      <c r="O6" s="957"/>
    </row>
    <row r="7" spans="2:21" ht="17.25" customHeight="1" x14ac:dyDescent="0.25">
      <c r="B7" s="875" t="s">
        <v>84</v>
      </c>
      <c r="C7" s="878" t="s">
        <v>160</v>
      </c>
      <c r="D7" s="958" t="s">
        <v>81</v>
      </c>
      <c r="E7" s="959"/>
      <c r="F7" s="959"/>
      <c r="G7" s="960"/>
      <c r="H7" s="958" t="s">
        <v>263</v>
      </c>
      <c r="I7" s="959"/>
      <c r="J7" s="959"/>
      <c r="K7" s="960"/>
      <c r="L7" s="346"/>
      <c r="M7" s="883" t="s">
        <v>238</v>
      </c>
      <c r="N7" s="884"/>
      <c r="O7" s="885"/>
    </row>
    <row r="8" spans="2:21" ht="30" customHeight="1" x14ac:dyDescent="0.25">
      <c r="B8" s="876"/>
      <c r="C8" s="879"/>
      <c r="D8" s="924" t="s">
        <v>195</v>
      </c>
      <c r="E8" s="925"/>
      <c r="F8" s="924" t="s">
        <v>162</v>
      </c>
      <c r="G8" s="925"/>
      <c r="H8" s="924" t="s">
        <v>195</v>
      </c>
      <c r="I8" s="925"/>
      <c r="J8" s="924" t="s">
        <v>162</v>
      </c>
      <c r="K8" s="925"/>
      <c r="L8" s="347"/>
      <c r="M8" s="924" t="s">
        <v>272</v>
      </c>
      <c r="N8" s="925"/>
      <c r="O8" s="965" t="s">
        <v>332</v>
      </c>
    </row>
    <row r="9" spans="2:21" ht="16.149999999999999" customHeight="1" x14ac:dyDescent="0.25">
      <c r="B9" s="877"/>
      <c r="C9" s="880"/>
      <c r="D9" s="699" t="s">
        <v>333</v>
      </c>
      <c r="E9" s="699" t="s">
        <v>334</v>
      </c>
      <c r="F9" s="699" t="s">
        <v>333</v>
      </c>
      <c r="G9" s="699" t="s">
        <v>334</v>
      </c>
      <c r="H9" s="699" t="s">
        <v>333</v>
      </c>
      <c r="I9" s="699" t="s">
        <v>334</v>
      </c>
      <c r="J9" s="699" t="s">
        <v>333</v>
      </c>
      <c r="K9" s="699" t="s">
        <v>334</v>
      </c>
      <c r="L9" s="700"/>
      <c r="M9" s="699" t="s">
        <v>333</v>
      </c>
      <c r="N9" s="699" t="s">
        <v>334</v>
      </c>
      <c r="O9" s="889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16" t="s">
        <v>53</v>
      </c>
      <c r="C11" s="1029" t="s">
        <v>166</v>
      </c>
      <c r="D11" s="702">
        <v>3648382.0999999996</v>
      </c>
      <c r="E11" s="702">
        <v>3802655.16</v>
      </c>
      <c r="F11" s="1022">
        <v>3648382.0999999996</v>
      </c>
      <c r="G11" s="1018">
        <v>3783397.72</v>
      </c>
      <c r="H11" s="702">
        <v>415806.61</v>
      </c>
      <c r="I11" s="702">
        <v>607045.57999999996</v>
      </c>
      <c r="J11" s="1022">
        <v>415806.61</v>
      </c>
      <c r="K11" s="1018">
        <v>607045.57999999996</v>
      </c>
      <c r="L11" s="543"/>
      <c r="M11" s="1020">
        <v>4064188.7099999995</v>
      </c>
      <c r="N11" s="1026">
        <v>4390443.3</v>
      </c>
      <c r="O11" s="931">
        <v>1.0802754530559189</v>
      </c>
    </row>
    <row r="12" spans="2:21" s="269" customFormat="1" ht="15" customHeight="1" x14ac:dyDescent="0.3">
      <c r="B12" s="1017"/>
      <c r="C12" s="1030"/>
      <c r="D12" s="544">
        <v>0</v>
      </c>
      <c r="E12" s="544">
        <v>-19257.439999999999</v>
      </c>
      <c r="F12" s="1023"/>
      <c r="G12" s="1019"/>
      <c r="H12" s="544">
        <v>0</v>
      </c>
      <c r="I12" s="544">
        <v>0</v>
      </c>
      <c r="J12" s="1023"/>
      <c r="K12" s="1019"/>
      <c r="L12" s="543"/>
      <c r="M12" s="1021"/>
      <c r="N12" s="1027"/>
      <c r="O12" s="932"/>
    </row>
    <row r="13" spans="2:21" s="269" customFormat="1" ht="15" customHeight="1" x14ac:dyDescent="0.3">
      <c r="B13" s="1016" t="s">
        <v>55</v>
      </c>
      <c r="C13" s="1029" t="s">
        <v>169</v>
      </c>
      <c r="D13" s="702">
        <v>4124937.2799000009</v>
      </c>
      <c r="E13" s="702">
        <v>3791699.35</v>
      </c>
      <c r="F13" s="1022">
        <v>3959731.439900001</v>
      </c>
      <c r="G13" s="1018">
        <v>3791699.35</v>
      </c>
      <c r="H13" s="702">
        <v>83111</v>
      </c>
      <c r="I13" s="702">
        <v>254253.07</v>
      </c>
      <c r="J13" s="1022">
        <v>83111</v>
      </c>
      <c r="K13" s="1018">
        <v>254253.07</v>
      </c>
      <c r="L13" s="543"/>
      <c r="M13" s="1020">
        <v>4042842.439900001</v>
      </c>
      <c r="N13" s="1026">
        <v>4045952.42</v>
      </c>
      <c r="O13" s="931">
        <v>1.0007692558258778</v>
      </c>
    </row>
    <row r="14" spans="2:21" s="269" customFormat="1" ht="15" customHeight="1" x14ac:dyDescent="0.3">
      <c r="B14" s="1017"/>
      <c r="C14" s="1030"/>
      <c r="D14" s="544">
        <v>-165205.84</v>
      </c>
      <c r="E14" s="544">
        <v>0</v>
      </c>
      <c r="F14" s="1023"/>
      <c r="G14" s="1019"/>
      <c r="H14" s="544">
        <v>0</v>
      </c>
      <c r="I14" s="544">
        <v>0</v>
      </c>
      <c r="J14" s="1023"/>
      <c r="K14" s="1019"/>
      <c r="L14" s="543"/>
      <c r="M14" s="1021"/>
      <c r="N14" s="1027"/>
      <c r="O14" s="932"/>
    </row>
    <row r="15" spans="2:21" s="269" customFormat="1" ht="15" customHeight="1" x14ac:dyDescent="0.3">
      <c r="B15" s="1016" t="s">
        <v>57</v>
      </c>
      <c r="C15" s="954" t="s">
        <v>171</v>
      </c>
      <c r="D15" s="702">
        <v>1942393.8800000001</v>
      </c>
      <c r="E15" s="702">
        <v>3177017.79</v>
      </c>
      <c r="F15" s="966">
        <v>1942393.8800000001</v>
      </c>
      <c r="G15" s="967">
        <v>3177017.79</v>
      </c>
      <c r="H15" s="702">
        <v>326227.56999999995</v>
      </c>
      <c r="I15" s="702">
        <v>340200.85000000003</v>
      </c>
      <c r="J15" s="966">
        <v>326227.56999999995</v>
      </c>
      <c r="K15" s="967">
        <v>340200.85000000003</v>
      </c>
      <c r="L15" s="543"/>
      <c r="M15" s="963">
        <v>2268621.4500000002</v>
      </c>
      <c r="N15" s="964">
        <v>3517218.64</v>
      </c>
      <c r="O15" s="931">
        <v>1.5503770538711956</v>
      </c>
    </row>
    <row r="16" spans="2:21" s="269" customFormat="1" ht="15" customHeight="1" x14ac:dyDescent="0.3">
      <c r="B16" s="1017"/>
      <c r="C16" s="954"/>
      <c r="D16" s="544">
        <v>0</v>
      </c>
      <c r="E16" s="544">
        <v>0</v>
      </c>
      <c r="F16" s="966"/>
      <c r="G16" s="967"/>
      <c r="H16" s="544">
        <v>0</v>
      </c>
      <c r="I16" s="544">
        <v>0</v>
      </c>
      <c r="J16" s="966"/>
      <c r="K16" s="967"/>
      <c r="L16" s="543"/>
      <c r="M16" s="963"/>
      <c r="N16" s="964"/>
      <c r="O16" s="932"/>
    </row>
    <row r="17" spans="2:21" ht="15" customHeight="1" x14ac:dyDescent="0.3">
      <c r="B17" s="1016" t="s">
        <v>59</v>
      </c>
      <c r="C17" s="954" t="s">
        <v>87</v>
      </c>
      <c r="D17" s="702">
        <v>3295092.07</v>
      </c>
      <c r="E17" s="702">
        <v>3132551.88</v>
      </c>
      <c r="F17" s="966">
        <v>3295092.07</v>
      </c>
      <c r="G17" s="967">
        <v>3132551.88</v>
      </c>
      <c r="H17" s="702">
        <v>199874.81000000003</v>
      </c>
      <c r="I17" s="702">
        <v>83987.28</v>
      </c>
      <c r="J17" s="966">
        <v>199874.81000000003</v>
      </c>
      <c r="K17" s="967">
        <v>83987.28</v>
      </c>
      <c r="L17" s="543"/>
      <c r="M17" s="963">
        <v>3494966.88</v>
      </c>
      <c r="N17" s="964">
        <v>3216539.1599999997</v>
      </c>
      <c r="O17" s="931">
        <v>0.92033466136880815</v>
      </c>
    </row>
    <row r="18" spans="2:21" ht="15" customHeight="1" x14ac:dyDescent="0.3">
      <c r="B18" s="1017"/>
      <c r="C18" s="954"/>
      <c r="D18" s="544">
        <v>0</v>
      </c>
      <c r="E18" s="544">
        <v>0</v>
      </c>
      <c r="F18" s="966"/>
      <c r="G18" s="967"/>
      <c r="H18" s="544">
        <v>0</v>
      </c>
      <c r="I18" s="544">
        <v>0</v>
      </c>
      <c r="J18" s="966"/>
      <c r="K18" s="967"/>
      <c r="L18" s="543"/>
      <c r="M18" s="963"/>
      <c r="N18" s="964"/>
      <c r="O18" s="932"/>
    </row>
    <row r="19" spans="2:21" s="269" customFormat="1" ht="15" customHeight="1" x14ac:dyDescent="0.3">
      <c r="B19" s="1016" t="s">
        <v>61</v>
      </c>
      <c r="C19" s="954" t="s">
        <v>165</v>
      </c>
      <c r="D19" s="702">
        <v>2976305.4399999995</v>
      </c>
      <c r="E19" s="702">
        <v>3324421.04</v>
      </c>
      <c r="F19" s="966">
        <v>2540349.8799999994</v>
      </c>
      <c r="G19" s="967">
        <v>2888465.48</v>
      </c>
      <c r="H19" s="702">
        <v>266400.67</v>
      </c>
      <c r="I19" s="702">
        <v>124846.79</v>
      </c>
      <c r="J19" s="966">
        <v>266400.67</v>
      </c>
      <c r="K19" s="967">
        <v>124846.79</v>
      </c>
      <c r="L19" s="543"/>
      <c r="M19" s="963">
        <v>2806750.5499999993</v>
      </c>
      <c r="N19" s="964">
        <v>3013312.27</v>
      </c>
      <c r="O19" s="931">
        <v>1.0735946128165899</v>
      </c>
    </row>
    <row r="20" spans="2:21" s="269" customFormat="1" ht="15" customHeight="1" x14ac:dyDescent="0.3">
      <c r="B20" s="1017"/>
      <c r="C20" s="954"/>
      <c r="D20" s="544">
        <v>-435955.56</v>
      </c>
      <c r="E20" s="544">
        <v>-435955.56</v>
      </c>
      <c r="F20" s="966"/>
      <c r="G20" s="967"/>
      <c r="H20" s="544">
        <v>0</v>
      </c>
      <c r="I20" s="544">
        <v>0</v>
      </c>
      <c r="J20" s="966"/>
      <c r="K20" s="967"/>
      <c r="L20" s="543"/>
      <c r="M20" s="963"/>
      <c r="N20" s="964"/>
      <c r="O20" s="932"/>
    </row>
    <row r="21" spans="2:21" s="269" customFormat="1" ht="15" customHeight="1" x14ac:dyDescent="0.3">
      <c r="B21" s="1016" t="s">
        <v>63</v>
      </c>
      <c r="C21" s="954" t="s">
        <v>170</v>
      </c>
      <c r="D21" s="702">
        <v>2660084.09</v>
      </c>
      <c r="E21" s="702">
        <v>2832667.4500000007</v>
      </c>
      <c r="F21" s="966">
        <v>2660084.09</v>
      </c>
      <c r="G21" s="967">
        <v>2832667.4500000007</v>
      </c>
      <c r="H21" s="702">
        <v>0</v>
      </c>
      <c r="I21" s="702">
        <v>0</v>
      </c>
      <c r="J21" s="966">
        <v>0</v>
      </c>
      <c r="K21" s="967">
        <v>0</v>
      </c>
      <c r="L21" s="543"/>
      <c r="M21" s="963">
        <v>2660084.09</v>
      </c>
      <c r="N21" s="964">
        <v>2832667.4500000007</v>
      </c>
      <c r="O21" s="931">
        <v>1.0648789114031356</v>
      </c>
    </row>
    <row r="22" spans="2:21" s="269" customFormat="1" ht="15" customHeight="1" x14ac:dyDescent="0.3">
      <c r="B22" s="1017"/>
      <c r="C22" s="954"/>
      <c r="D22" s="544">
        <v>0</v>
      </c>
      <c r="E22" s="544">
        <v>0</v>
      </c>
      <c r="F22" s="966"/>
      <c r="G22" s="967"/>
      <c r="H22" s="544">
        <v>0</v>
      </c>
      <c r="I22" s="544">
        <v>0</v>
      </c>
      <c r="J22" s="966"/>
      <c r="K22" s="967"/>
      <c r="L22" s="543"/>
      <c r="M22" s="963"/>
      <c r="N22" s="964"/>
      <c r="O22" s="932"/>
    </row>
    <row r="23" spans="2:21" ht="15" customHeight="1" x14ac:dyDescent="0.3">
      <c r="B23" s="1016" t="s">
        <v>65</v>
      </c>
      <c r="C23" s="1024" t="s">
        <v>54</v>
      </c>
      <c r="D23" s="702">
        <v>1663090.09</v>
      </c>
      <c r="E23" s="702">
        <v>1706306.86</v>
      </c>
      <c r="F23" s="1022">
        <v>1663090.09</v>
      </c>
      <c r="G23" s="1018">
        <v>1706306.86</v>
      </c>
      <c r="H23" s="702">
        <v>155223.69999999995</v>
      </c>
      <c r="I23" s="702">
        <v>360796.67</v>
      </c>
      <c r="J23" s="1022">
        <v>155223.69999999995</v>
      </c>
      <c r="K23" s="1018">
        <v>360796.67</v>
      </c>
      <c r="L23" s="543"/>
      <c r="M23" s="1020">
        <v>1818313.79</v>
      </c>
      <c r="N23" s="1026">
        <v>2067103.53</v>
      </c>
      <c r="O23" s="931">
        <v>1.1368244256674751</v>
      </c>
    </row>
    <row r="24" spans="2:21" ht="15" customHeight="1" x14ac:dyDescent="0.3">
      <c r="B24" s="1017"/>
      <c r="C24" s="1025"/>
      <c r="D24" s="544">
        <v>0</v>
      </c>
      <c r="E24" s="544">
        <v>0</v>
      </c>
      <c r="F24" s="1023"/>
      <c r="G24" s="1019"/>
      <c r="H24" s="544">
        <v>0</v>
      </c>
      <c r="I24" s="544">
        <v>0</v>
      </c>
      <c r="J24" s="1023"/>
      <c r="K24" s="1019"/>
      <c r="L24" s="543"/>
      <c r="M24" s="1021"/>
      <c r="N24" s="1027"/>
      <c r="O24" s="932"/>
    </row>
    <row r="25" spans="2:21" s="274" customFormat="1" ht="15" customHeight="1" x14ac:dyDescent="0.3">
      <c r="B25" s="1016" t="s">
        <v>66</v>
      </c>
      <c r="C25" s="954" t="s">
        <v>71</v>
      </c>
      <c r="D25" s="702">
        <v>1577387.36</v>
      </c>
      <c r="E25" s="702">
        <v>1679494.1800000002</v>
      </c>
      <c r="F25" s="966">
        <v>1577387.36</v>
      </c>
      <c r="G25" s="967">
        <v>1679494.1800000002</v>
      </c>
      <c r="H25" s="702">
        <v>39695.31</v>
      </c>
      <c r="I25" s="702">
        <v>36290.36</v>
      </c>
      <c r="J25" s="966">
        <v>39695.31</v>
      </c>
      <c r="K25" s="967">
        <v>36290.36</v>
      </c>
      <c r="L25" s="543"/>
      <c r="M25" s="963">
        <v>1617082.6700000002</v>
      </c>
      <c r="N25" s="964">
        <v>1715784.5400000003</v>
      </c>
      <c r="O25" s="931">
        <v>1.0610369969520483</v>
      </c>
      <c r="P25" s="273"/>
      <c r="Q25" s="273"/>
      <c r="R25" s="273"/>
      <c r="S25" s="273"/>
      <c r="T25" s="273"/>
      <c r="U25" s="273"/>
    </row>
    <row r="26" spans="2:21" s="274" customFormat="1" ht="15" customHeight="1" x14ac:dyDescent="0.3">
      <c r="B26" s="1017"/>
      <c r="C26" s="954"/>
      <c r="D26" s="544">
        <v>0</v>
      </c>
      <c r="E26" s="544">
        <v>0</v>
      </c>
      <c r="F26" s="966"/>
      <c r="G26" s="967"/>
      <c r="H26" s="544">
        <v>0</v>
      </c>
      <c r="I26" s="544">
        <v>0</v>
      </c>
      <c r="J26" s="966"/>
      <c r="K26" s="967"/>
      <c r="L26" s="543"/>
      <c r="M26" s="963"/>
      <c r="N26" s="964"/>
      <c r="O26" s="932"/>
      <c r="P26" s="273"/>
      <c r="Q26" s="273"/>
      <c r="R26" s="273"/>
      <c r="S26" s="273"/>
      <c r="T26" s="273"/>
      <c r="U26" s="273"/>
    </row>
    <row r="27" spans="2:21" ht="15" customHeight="1" x14ac:dyDescent="0.3">
      <c r="B27" s="1016" t="s">
        <v>67</v>
      </c>
      <c r="C27" s="954" t="s">
        <v>172</v>
      </c>
      <c r="D27" s="702">
        <v>972962.7</v>
      </c>
      <c r="E27" s="702">
        <v>907317.41</v>
      </c>
      <c r="F27" s="966">
        <v>972962.7</v>
      </c>
      <c r="G27" s="967">
        <v>907317.41</v>
      </c>
      <c r="H27" s="702">
        <v>276737.68</v>
      </c>
      <c r="I27" s="702">
        <v>274730.32</v>
      </c>
      <c r="J27" s="966">
        <v>276737.68</v>
      </c>
      <c r="K27" s="967">
        <v>274730.32</v>
      </c>
      <c r="L27" s="543"/>
      <c r="M27" s="963">
        <v>1249700.3799999999</v>
      </c>
      <c r="N27" s="964">
        <v>1182047.73</v>
      </c>
      <c r="O27" s="931">
        <v>0.94586490403403745</v>
      </c>
    </row>
    <row r="28" spans="2:21" ht="15" customHeight="1" x14ac:dyDescent="0.3">
      <c r="B28" s="1017"/>
      <c r="C28" s="954"/>
      <c r="D28" s="544">
        <v>0</v>
      </c>
      <c r="E28" s="544">
        <v>0</v>
      </c>
      <c r="F28" s="966"/>
      <c r="G28" s="967"/>
      <c r="H28" s="544">
        <v>0</v>
      </c>
      <c r="I28" s="544">
        <v>0</v>
      </c>
      <c r="J28" s="966"/>
      <c r="K28" s="967"/>
      <c r="L28" s="543"/>
      <c r="M28" s="963"/>
      <c r="N28" s="964"/>
      <c r="O28" s="932"/>
    </row>
    <row r="29" spans="2:21" s="269" customFormat="1" ht="15" customHeight="1" x14ac:dyDescent="0.3">
      <c r="B29" s="1016" t="s">
        <v>22</v>
      </c>
      <c r="C29" s="954" t="s">
        <v>164</v>
      </c>
      <c r="D29" s="702">
        <v>0</v>
      </c>
      <c r="E29" s="702">
        <v>1171729.49</v>
      </c>
      <c r="F29" s="966">
        <v>0</v>
      </c>
      <c r="G29" s="967">
        <v>1171729.49</v>
      </c>
      <c r="H29" s="702">
        <v>0</v>
      </c>
      <c r="I29" s="702">
        <v>0</v>
      </c>
      <c r="J29" s="966">
        <v>0</v>
      </c>
      <c r="K29" s="967">
        <v>0</v>
      </c>
      <c r="L29" s="543"/>
      <c r="M29" s="963">
        <v>0</v>
      </c>
      <c r="N29" s="964">
        <v>1171729.49</v>
      </c>
      <c r="O29" s="931" t="s">
        <v>335</v>
      </c>
    </row>
    <row r="30" spans="2:21" s="269" customFormat="1" ht="15" customHeight="1" x14ac:dyDescent="0.3">
      <c r="B30" s="1017"/>
      <c r="C30" s="954"/>
      <c r="D30" s="544">
        <v>0</v>
      </c>
      <c r="E30" s="544">
        <v>0</v>
      </c>
      <c r="F30" s="966"/>
      <c r="G30" s="967"/>
      <c r="H30" s="544">
        <v>0</v>
      </c>
      <c r="I30" s="544">
        <v>0</v>
      </c>
      <c r="J30" s="966"/>
      <c r="K30" s="967"/>
      <c r="L30" s="543"/>
      <c r="M30" s="963"/>
      <c r="N30" s="964"/>
      <c r="O30" s="932"/>
    </row>
    <row r="31" spans="2:21" ht="15" customHeight="1" x14ac:dyDescent="0.3">
      <c r="B31" s="1016" t="s">
        <v>24</v>
      </c>
      <c r="C31" s="954" t="s">
        <v>163</v>
      </c>
      <c r="D31" s="702">
        <v>818945.36</v>
      </c>
      <c r="E31" s="702">
        <v>676412.9</v>
      </c>
      <c r="F31" s="966">
        <v>818945.36</v>
      </c>
      <c r="G31" s="967">
        <v>676412.9</v>
      </c>
      <c r="H31" s="702">
        <v>41428.240000000005</v>
      </c>
      <c r="I31" s="702">
        <v>35095.99</v>
      </c>
      <c r="J31" s="966">
        <v>41428.240000000005</v>
      </c>
      <c r="K31" s="967">
        <v>35095.99</v>
      </c>
      <c r="L31" s="543"/>
      <c r="M31" s="963">
        <v>860373.6</v>
      </c>
      <c r="N31" s="964">
        <v>711508.89</v>
      </c>
      <c r="O31" s="931">
        <v>0.82697666455595575</v>
      </c>
    </row>
    <row r="32" spans="2:21" ht="15" customHeight="1" x14ac:dyDescent="0.3">
      <c r="B32" s="1017"/>
      <c r="C32" s="954"/>
      <c r="D32" s="544">
        <v>0</v>
      </c>
      <c r="E32" s="544">
        <v>0</v>
      </c>
      <c r="F32" s="966"/>
      <c r="G32" s="967"/>
      <c r="H32" s="544">
        <v>0</v>
      </c>
      <c r="I32" s="544">
        <v>0</v>
      </c>
      <c r="J32" s="966"/>
      <c r="K32" s="967"/>
      <c r="L32" s="543"/>
      <c r="M32" s="963"/>
      <c r="N32" s="964"/>
      <c r="O32" s="932"/>
    </row>
    <row r="33" spans="2:15" s="269" customFormat="1" ht="15" customHeight="1" x14ac:dyDescent="0.3">
      <c r="B33" s="1016" t="s">
        <v>26</v>
      </c>
      <c r="C33" s="954" t="s">
        <v>167</v>
      </c>
      <c r="D33" s="702">
        <v>547126.20000000042</v>
      </c>
      <c r="E33" s="702">
        <v>554344.92999999947</v>
      </c>
      <c r="F33" s="966">
        <v>547126.20000000042</v>
      </c>
      <c r="G33" s="967">
        <v>554344.92999999947</v>
      </c>
      <c r="H33" s="702">
        <v>0</v>
      </c>
      <c r="I33" s="702">
        <v>0</v>
      </c>
      <c r="J33" s="966">
        <v>0</v>
      </c>
      <c r="K33" s="967">
        <v>0</v>
      </c>
      <c r="L33" s="543"/>
      <c r="M33" s="963">
        <v>547126.20000000042</v>
      </c>
      <c r="N33" s="964">
        <v>554344.92999999947</v>
      </c>
      <c r="O33" s="931">
        <v>1.0131939029788721</v>
      </c>
    </row>
    <row r="34" spans="2:15" s="269" customFormat="1" ht="15" customHeight="1" x14ac:dyDescent="0.3">
      <c r="B34" s="1017"/>
      <c r="C34" s="954"/>
      <c r="D34" s="544">
        <v>0</v>
      </c>
      <c r="E34" s="544">
        <v>0</v>
      </c>
      <c r="F34" s="966"/>
      <c r="G34" s="967"/>
      <c r="H34" s="544">
        <v>0</v>
      </c>
      <c r="I34" s="544">
        <v>0</v>
      </c>
      <c r="J34" s="966"/>
      <c r="K34" s="967"/>
      <c r="L34" s="543"/>
      <c r="M34" s="963"/>
      <c r="N34" s="964"/>
      <c r="O34" s="932"/>
    </row>
    <row r="35" spans="2:15" s="269" customFormat="1" ht="15" customHeight="1" x14ac:dyDescent="0.3">
      <c r="B35" s="1016" t="s">
        <v>28</v>
      </c>
      <c r="C35" s="954" t="s">
        <v>168</v>
      </c>
      <c r="D35" s="702">
        <v>42600.5</v>
      </c>
      <c r="E35" s="702">
        <v>37380.379999999997</v>
      </c>
      <c r="F35" s="966">
        <v>42600.5</v>
      </c>
      <c r="G35" s="967">
        <v>37380.379999999997</v>
      </c>
      <c r="H35" s="702">
        <v>11629.61</v>
      </c>
      <c r="I35" s="702">
        <v>15161.179999999998</v>
      </c>
      <c r="J35" s="966">
        <v>11629.61</v>
      </c>
      <c r="K35" s="967">
        <v>15161.179999999998</v>
      </c>
      <c r="L35" s="543"/>
      <c r="M35" s="963">
        <v>54230.11</v>
      </c>
      <c r="N35" s="964">
        <v>52541.56</v>
      </c>
      <c r="O35" s="931">
        <v>0.96886323852192069</v>
      </c>
    </row>
    <row r="36" spans="2:15" s="269" customFormat="1" ht="15" customHeight="1" x14ac:dyDescent="0.3">
      <c r="B36" s="1017"/>
      <c r="C36" s="954"/>
      <c r="D36" s="544">
        <v>0</v>
      </c>
      <c r="E36" s="544">
        <v>0</v>
      </c>
      <c r="F36" s="966"/>
      <c r="G36" s="967"/>
      <c r="H36" s="544">
        <v>0</v>
      </c>
      <c r="I36" s="544">
        <v>0</v>
      </c>
      <c r="J36" s="966"/>
      <c r="K36" s="967"/>
      <c r="L36" s="543"/>
      <c r="M36" s="963"/>
      <c r="N36" s="964"/>
      <c r="O36" s="932"/>
    </row>
    <row r="37" spans="2:15" ht="18" customHeight="1" x14ac:dyDescent="0.25">
      <c r="B37" s="969" t="s">
        <v>273</v>
      </c>
      <c r="C37" s="969"/>
      <c r="D37" s="701">
        <v>24269307.069899999</v>
      </c>
      <c r="E37" s="542">
        <v>26793998.82</v>
      </c>
      <c r="F37" s="950">
        <v>23668145.6699</v>
      </c>
      <c r="G37" s="951">
        <v>26338785.82</v>
      </c>
      <c r="H37" s="701">
        <v>1816135.2</v>
      </c>
      <c r="I37" s="542">
        <v>2132408.0900000003</v>
      </c>
      <c r="J37" s="950">
        <v>1816135.2</v>
      </c>
      <c r="K37" s="951">
        <v>2132408.0900000003</v>
      </c>
      <c r="L37" s="349"/>
      <c r="M37" s="1028">
        <v>25484280.869899999</v>
      </c>
      <c r="N37" s="942">
        <v>28471193.91</v>
      </c>
      <c r="O37" s="943">
        <v>1.1172060948216869</v>
      </c>
    </row>
    <row r="38" spans="2:15" s="266" customFormat="1" ht="18" customHeight="1" x14ac:dyDescent="0.25">
      <c r="B38" s="945" t="s">
        <v>249</v>
      </c>
      <c r="C38" s="946"/>
      <c r="D38" s="664">
        <v>-601161.4</v>
      </c>
      <c r="E38" s="664">
        <v>-455213</v>
      </c>
      <c r="F38" s="950"/>
      <c r="G38" s="951"/>
      <c r="H38" s="664">
        <v>0</v>
      </c>
      <c r="I38" s="664">
        <v>0</v>
      </c>
      <c r="J38" s="950"/>
      <c r="K38" s="951"/>
      <c r="L38" s="349"/>
      <c r="M38" s="1028"/>
      <c r="N38" s="942"/>
      <c r="O38" s="944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N31:N32"/>
    <mergeCell ref="O31:O32"/>
    <mergeCell ref="O21:O22"/>
    <mergeCell ref="O15:O16"/>
    <mergeCell ref="B25:B26"/>
    <mergeCell ref="F8:G8"/>
    <mergeCell ref="H8:I8"/>
    <mergeCell ref="J8:K8"/>
    <mergeCell ref="M8:N8"/>
    <mergeCell ref="O8:O9"/>
    <mergeCell ref="N23:N24"/>
    <mergeCell ref="O23:O24"/>
    <mergeCell ref="B17:B18"/>
    <mergeCell ref="C17:C18"/>
    <mergeCell ref="F17:F18"/>
    <mergeCell ref="G17:G18"/>
    <mergeCell ref="J17:J18"/>
    <mergeCell ref="K17:K18"/>
    <mergeCell ref="O19:O20"/>
    <mergeCell ref="B31:B32"/>
    <mergeCell ref="C31:C32"/>
    <mergeCell ref="F31:F32"/>
    <mergeCell ref="G31:G32"/>
    <mergeCell ref="M11:M12"/>
    <mergeCell ref="J13:J14"/>
    <mergeCell ref="M17:M18"/>
    <mergeCell ref="N17:N18"/>
    <mergeCell ref="B13:B14"/>
    <mergeCell ref="C13:C14"/>
    <mergeCell ref="C25:C26"/>
    <mergeCell ref="N15:N16"/>
    <mergeCell ref="G13:G14"/>
    <mergeCell ref="F13:F14"/>
    <mergeCell ref="B15:B16"/>
    <mergeCell ref="C15:C16"/>
    <mergeCell ref="F15:F16"/>
    <mergeCell ref="G15:G16"/>
    <mergeCell ref="J15:J16"/>
    <mergeCell ref="K15:K16"/>
    <mergeCell ref="M15:M16"/>
    <mergeCell ref="B21:B22"/>
    <mergeCell ref="C21:C22"/>
    <mergeCell ref="F21:F22"/>
    <mergeCell ref="G21:G22"/>
    <mergeCell ref="J21:J22"/>
    <mergeCell ref="K21:K22"/>
    <mergeCell ref="G29:G30"/>
    <mergeCell ref="J29:J30"/>
    <mergeCell ref="K29:K30"/>
    <mergeCell ref="M29:M30"/>
    <mergeCell ref="N29:N30"/>
    <mergeCell ref="O11:O12"/>
    <mergeCell ref="B33:B34"/>
    <mergeCell ref="C33:C34"/>
    <mergeCell ref="F33:F34"/>
    <mergeCell ref="G33:G34"/>
    <mergeCell ref="J33:J34"/>
    <mergeCell ref="K33:K34"/>
    <mergeCell ref="M33:M34"/>
    <mergeCell ref="B11:B12"/>
    <mergeCell ref="C11:C12"/>
    <mergeCell ref="F11:F12"/>
    <mergeCell ref="G11:G12"/>
    <mergeCell ref="J11:J12"/>
    <mergeCell ref="K11:K12"/>
    <mergeCell ref="B19:B20"/>
    <mergeCell ref="C19:C20"/>
    <mergeCell ref="F19:F20"/>
    <mergeCell ref="G19:G20"/>
    <mergeCell ref="N11:N12"/>
    <mergeCell ref="O17:O18"/>
    <mergeCell ref="J19:J20"/>
    <mergeCell ref="K19:K20"/>
    <mergeCell ref="M19:M20"/>
    <mergeCell ref="N19:N20"/>
    <mergeCell ref="M21:M22"/>
    <mergeCell ref="N21:N22"/>
    <mergeCell ref="F25:F26"/>
    <mergeCell ref="G25:G26"/>
    <mergeCell ref="J25:J26"/>
    <mergeCell ref="K25:K26"/>
    <mergeCell ref="M25:M26"/>
    <mergeCell ref="N25:N26"/>
    <mergeCell ref="O13:O14"/>
    <mergeCell ref="N13:N14"/>
    <mergeCell ref="M13:M14"/>
    <mergeCell ref="K13:K14"/>
    <mergeCell ref="O25:O26"/>
    <mergeCell ref="O27:O2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5:O36"/>
    <mergeCell ref="N33:N34"/>
    <mergeCell ref="O33:O34"/>
    <mergeCell ref="B35:B36"/>
    <mergeCell ref="C35:C36"/>
    <mergeCell ref="F35:F36"/>
    <mergeCell ref="G35:G36"/>
    <mergeCell ref="J35:J36"/>
    <mergeCell ref="K35:K36"/>
    <mergeCell ref="M35:M36"/>
    <mergeCell ref="N35:N36"/>
    <mergeCell ref="O29:O30"/>
    <mergeCell ref="B29:B30"/>
    <mergeCell ref="C29:C30"/>
    <mergeCell ref="B23:B24"/>
    <mergeCell ref="B27:B28"/>
    <mergeCell ref="C27:C28"/>
    <mergeCell ref="F27:F28"/>
    <mergeCell ref="G27:G28"/>
    <mergeCell ref="J27:J28"/>
    <mergeCell ref="K27:K28"/>
    <mergeCell ref="M27:M28"/>
    <mergeCell ref="N27:N28"/>
    <mergeCell ref="K31:K32"/>
    <mergeCell ref="M31:M32"/>
    <mergeCell ref="K23:K24"/>
    <mergeCell ref="M23:M24"/>
    <mergeCell ref="J31:J32"/>
    <mergeCell ref="J23:J24"/>
    <mergeCell ref="G23:G24"/>
    <mergeCell ref="F23:F24"/>
    <mergeCell ref="C23:C24"/>
    <mergeCell ref="F29:F30"/>
  </mergeCells>
  <conditionalFormatting sqref="O17 O31 O19 O11 O33 O35 O13 O21 O15 O25 O27 O29">
    <cfRule type="cellIs" dxfId="715" priority="12" stopIfTrue="1" operator="greaterThan">
      <formula>0</formula>
    </cfRule>
  </conditionalFormatting>
  <conditionalFormatting sqref="O39:O62 O11:O22 O25:O36">
    <cfRule type="cellIs" dxfId="714" priority="10" operator="lessThan">
      <formula>1</formula>
    </cfRule>
    <cfRule type="cellIs" dxfId="713" priority="11" operator="greaterThan">
      <formula>1</formula>
    </cfRule>
  </conditionalFormatting>
  <conditionalFormatting sqref="O39:O62 O11:O22 O25:O36">
    <cfRule type="cellIs" dxfId="712" priority="9" operator="lessThan">
      <formula>1</formula>
    </cfRule>
  </conditionalFormatting>
  <conditionalFormatting sqref="O37">
    <cfRule type="cellIs" dxfId="711" priority="8" stopIfTrue="1" operator="greaterThan">
      <formula>0</formula>
    </cfRule>
  </conditionalFormatting>
  <conditionalFormatting sqref="O37:O38">
    <cfRule type="cellIs" dxfId="710" priority="6" operator="lessThan">
      <formula>1</formula>
    </cfRule>
    <cfRule type="cellIs" dxfId="709" priority="7" operator="greaterThan">
      <formula>1</formula>
    </cfRule>
  </conditionalFormatting>
  <conditionalFormatting sqref="O37:O38">
    <cfRule type="cellIs" dxfId="708" priority="5" operator="lessThan">
      <formula>1</formula>
    </cfRule>
  </conditionalFormatting>
  <conditionalFormatting sqref="O23">
    <cfRule type="cellIs" dxfId="707" priority="4" stopIfTrue="1" operator="greaterThan">
      <formula>0</formula>
    </cfRule>
  </conditionalFormatting>
  <conditionalFormatting sqref="O23:O24">
    <cfRule type="cellIs" dxfId="706" priority="2" operator="lessThan">
      <formula>1</formula>
    </cfRule>
    <cfRule type="cellIs" dxfId="705" priority="3" operator="greaterThan">
      <formula>1</formula>
    </cfRule>
  </conditionalFormatting>
  <conditionalFormatting sqref="O23:O24">
    <cfRule type="cellIs" dxfId="7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3:G23 M23:O23 D17:K17 D31:K31 D29:K29 D19:K19 D11:K11 D33:K33 D35:K35 D13:K13 D21:K21 D15:K15 D25:K25 D27:K27 M17:O17 M31:O31 M29:O29 M19:O19 M11:O11 M33:O33 M35:O35 M13:O13 M21:O21 M15:O15 M25:O25 M27:O27 H32:I32 D30:E30 D34:E34 D36:E36 J23:K23 H30:I30 H34:I34 H36:I36 D14:E14 D12:E12 H12:I12 H18:I18 D18:E18 D20:E20 H20:I20 D32:E32 M37:O37 H28:I28 H16:I16 D16:E16 H14:I14 H26:I26 D22:E24 D26:E26 H22:I24 D28:E28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1" t="s">
        <v>251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309"/>
      <c r="U4" s="309"/>
      <c r="V4" s="309"/>
    </row>
    <row r="5" spans="2:26" s="269" customFormat="1" ht="13.15" customHeight="1" x14ac:dyDescent="0.25"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625"/>
    </row>
    <row r="6" spans="2:26" s="269" customFormat="1" ht="16.5" customHeight="1" x14ac:dyDescent="0.25">
      <c r="B6" s="890" t="s">
        <v>276</v>
      </c>
      <c r="C6" s="890"/>
      <c r="D6" s="890"/>
      <c r="E6" s="890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7" t="s">
        <v>180</v>
      </c>
      <c r="S6" s="957"/>
      <c r="T6" s="621"/>
    </row>
    <row r="7" spans="2:26" ht="17.25" customHeight="1" x14ac:dyDescent="0.25">
      <c r="B7" s="876" t="s">
        <v>84</v>
      </c>
      <c r="C7" s="879" t="s">
        <v>234</v>
      </c>
      <c r="D7" s="1031" t="s">
        <v>229</v>
      </c>
      <c r="E7" s="1032"/>
      <c r="F7" s="1032"/>
      <c r="G7" s="1032"/>
      <c r="H7" s="1032"/>
      <c r="I7" s="1033"/>
      <c r="J7" s="1034" t="s">
        <v>230</v>
      </c>
      <c r="K7" s="1035"/>
      <c r="L7" s="1035"/>
      <c r="M7" s="1035"/>
      <c r="N7" s="1035"/>
      <c r="O7" s="1036"/>
      <c r="P7" s="615"/>
      <c r="Q7" s="1040" t="s">
        <v>252</v>
      </c>
      <c r="R7" s="1041"/>
      <c r="S7" s="1042"/>
      <c r="T7" s="622"/>
    </row>
    <row r="8" spans="2:26" ht="21.6" customHeight="1" x14ac:dyDescent="0.25">
      <c r="B8" s="876"/>
      <c r="C8" s="879"/>
      <c r="D8" s="924" t="s">
        <v>226</v>
      </c>
      <c r="E8" s="925"/>
      <c r="F8" s="965" t="s">
        <v>332</v>
      </c>
      <c r="G8" s="965" t="s">
        <v>336</v>
      </c>
      <c r="H8" s="924" t="s">
        <v>227</v>
      </c>
      <c r="I8" s="925"/>
      <c r="J8" s="924" t="s">
        <v>228</v>
      </c>
      <c r="K8" s="925"/>
      <c r="L8" s="965" t="s">
        <v>332</v>
      </c>
      <c r="M8" s="1038" t="s">
        <v>336</v>
      </c>
      <c r="N8" s="924" t="s">
        <v>227</v>
      </c>
      <c r="O8" s="925"/>
      <c r="P8" s="347"/>
      <c r="Q8" s="924"/>
      <c r="R8" s="925"/>
      <c r="S8" s="965" t="s">
        <v>336</v>
      </c>
      <c r="T8" s="888"/>
    </row>
    <row r="9" spans="2:26" ht="16.149999999999999" customHeight="1" x14ac:dyDescent="0.25">
      <c r="B9" s="877"/>
      <c r="C9" s="880"/>
      <c r="D9" s="353" t="s">
        <v>333</v>
      </c>
      <c r="E9" s="353" t="s">
        <v>334</v>
      </c>
      <c r="F9" s="889"/>
      <c r="G9" s="889"/>
      <c r="H9" s="767" t="s">
        <v>333</v>
      </c>
      <c r="I9" s="717" t="s">
        <v>334</v>
      </c>
      <c r="J9" s="571" t="s">
        <v>333</v>
      </c>
      <c r="K9" s="571" t="s">
        <v>334</v>
      </c>
      <c r="L9" s="889"/>
      <c r="M9" s="1039"/>
      <c r="N9" s="766" t="s">
        <v>333</v>
      </c>
      <c r="O9" s="717" t="s">
        <v>334</v>
      </c>
      <c r="P9" s="572"/>
      <c r="Q9" s="717" t="s">
        <v>333</v>
      </c>
      <c r="R9" s="717" t="s">
        <v>334</v>
      </c>
      <c r="S9" s="889"/>
      <c r="T9" s="889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5">
        <v>1974</v>
      </c>
      <c r="E11" s="677">
        <v>2149</v>
      </c>
      <c r="F11" s="612">
        <v>1.0886524822695036</v>
      </c>
      <c r="G11" s="577">
        <v>175</v>
      </c>
      <c r="H11" s="611">
        <v>5.4830287206266322E-2</v>
      </c>
      <c r="I11" s="616">
        <v>5.812821206383554E-2</v>
      </c>
      <c r="J11" s="745">
        <v>610403.7300000001</v>
      </c>
      <c r="K11" s="677">
        <v>640733.4800000001</v>
      </c>
      <c r="L11" s="612">
        <v>1.0496880155040993</v>
      </c>
      <c r="M11" s="590">
        <v>30329.75</v>
      </c>
      <c r="N11" s="611">
        <v>5.5648369633437687E-2</v>
      </c>
      <c r="O11" s="616">
        <v>5.6060491056051459E-2</v>
      </c>
      <c r="P11" s="543"/>
      <c r="Q11" s="617">
        <v>309.22174772036482</v>
      </c>
      <c r="R11" s="619">
        <v>298.15424848766872</v>
      </c>
      <c r="S11" s="681">
        <v>-11.067499232696093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5">
        <v>5468</v>
      </c>
      <c r="E12" s="739">
        <v>4995</v>
      </c>
      <c r="F12" s="612">
        <v>0.91349670811997075</v>
      </c>
      <c r="G12" s="590">
        <v>-473</v>
      </c>
      <c r="H12" s="611">
        <v>0.15188045108605078</v>
      </c>
      <c r="I12" s="616">
        <v>0.13510954828239113</v>
      </c>
      <c r="J12" s="745">
        <v>1770755.45</v>
      </c>
      <c r="K12" s="739">
        <v>1607123.16</v>
      </c>
      <c r="L12" s="612">
        <v>0.90759181907360498</v>
      </c>
      <c r="M12" s="590">
        <v>-163632.29000000004</v>
      </c>
      <c r="N12" s="611">
        <v>0.16143357087943133</v>
      </c>
      <c r="O12" s="616">
        <v>0.14061402494084302</v>
      </c>
      <c r="P12" s="543"/>
      <c r="Q12" s="617">
        <v>323.83969458668616</v>
      </c>
      <c r="R12" s="619">
        <v>321.74637837837838</v>
      </c>
      <c r="S12" s="681">
        <v>-2.0933162083077832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5">
        <v>2497</v>
      </c>
      <c r="E13" s="739">
        <v>2118</v>
      </c>
      <c r="F13" s="612">
        <v>0.84821786143372047</v>
      </c>
      <c r="G13" s="590">
        <v>-379</v>
      </c>
      <c r="H13" s="611">
        <v>6.9357257930114991E-2</v>
      </c>
      <c r="I13" s="616">
        <v>5.7289694346767651E-2</v>
      </c>
      <c r="J13" s="745">
        <v>737513.1</v>
      </c>
      <c r="K13" s="739">
        <v>628675.38</v>
      </c>
      <c r="L13" s="612">
        <v>0.85242605182199482</v>
      </c>
      <c r="M13" s="590">
        <v>-108837.71999999997</v>
      </c>
      <c r="N13" s="611">
        <v>6.7236485593399772E-2</v>
      </c>
      <c r="O13" s="616">
        <v>5.50054767196647E-2</v>
      </c>
      <c r="P13" s="543"/>
      <c r="Q13" s="617">
        <v>295.35967160592708</v>
      </c>
      <c r="R13" s="619">
        <v>296.82501416430597</v>
      </c>
      <c r="S13" s="681">
        <v>1.465342558378893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5">
        <v>0</v>
      </c>
      <c r="E14" s="739">
        <v>3246</v>
      </c>
      <c r="F14" s="612" t="s">
        <v>335</v>
      </c>
      <c r="G14" s="590">
        <v>3246</v>
      </c>
      <c r="H14" s="611">
        <v>0</v>
      </c>
      <c r="I14" s="616">
        <v>8.7800919664592914E-2</v>
      </c>
      <c r="J14" s="745">
        <v>0</v>
      </c>
      <c r="K14" s="739">
        <v>1040554.97</v>
      </c>
      <c r="L14" s="612" t="s">
        <v>335</v>
      </c>
      <c r="M14" s="590">
        <v>1040554.97</v>
      </c>
      <c r="N14" s="611">
        <v>0</v>
      </c>
      <c r="O14" s="616">
        <v>9.1042569820161234E-2</v>
      </c>
      <c r="P14" s="543"/>
      <c r="Q14" s="617" t="s">
        <v>335</v>
      </c>
      <c r="R14" s="619">
        <v>320.5653019100431</v>
      </c>
      <c r="S14" s="681" t="s">
        <v>335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5">
        <v>2922</v>
      </c>
      <c r="E15" s="739">
        <v>2384</v>
      </c>
      <c r="F15" s="612">
        <v>0.81587953456536622</v>
      </c>
      <c r="G15" s="590">
        <v>-538</v>
      </c>
      <c r="H15" s="611">
        <v>8.1162157657907893E-2</v>
      </c>
      <c r="I15" s="616">
        <v>6.4484717338382472E-2</v>
      </c>
      <c r="J15" s="745">
        <v>957606.14999999991</v>
      </c>
      <c r="K15" s="739">
        <v>868215.77</v>
      </c>
      <c r="L15" s="612">
        <v>0.90665224946602541</v>
      </c>
      <c r="M15" s="590">
        <v>-89390.379999999888</v>
      </c>
      <c r="N15" s="611">
        <v>8.730159790873683E-2</v>
      </c>
      <c r="O15" s="616">
        <v>7.5963881907353786E-2</v>
      </c>
      <c r="P15" s="543"/>
      <c r="Q15" s="617">
        <v>327.72284394250511</v>
      </c>
      <c r="R15" s="619">
        <v>364.18446728187922</v>
      </c>
      <c r="S15" s="681">
        <v>36.461623339374114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5">
        <v>6631</v>
      </c>
      <c r="E16" s="739">
        <v>6378</v>
      </c>
      <c r="F16" s="612">
        <v>0.96184587543356959</v>
      </c>
      <c r="G16" s="590">
        <v>-253</v>
      </c>
      <c r="H16" s="611">
        <v>0.18418421198822288</v>
      </c>
      <c r="I16" s="616">
        <v>0.17251825804706519</v>
      </c>
      <c r="J16" s="745">
        <v>1994554.4499999997</v>
      </c>
      <c r="K16" s="739">
        <v>1943692.0500000003</v>
      </c>
      <c r="L16" s="612">
        <v>0.97449936751538702</v>
      </c>
      <c r="M16" s="590">
        <v>-50862.399999999441</v>
      </c>
      <c r="N16" s="611">
        <v>0.18183654167319385</v>
      </c>
      <c r="O16" s="616">
        <v>0.17006186532463283</v>
      </c>
      <c r="P16" s="543"/>
      <c r="Q16" s="617">
        <v>300.79240687679078</v>
      </c>
      <c r="R16" s="619">
        <v>304.74945907808097</v>
      </c>
      <c r="S16" s="681">
        <v>3.9570522012901961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5">
        <v>1286</v>
      </c>
      <c r="E17" s="739">
        <v>1276</v>
      </c>
      <c r="F17" s="612">
        <v>0.99222395023328147</v>
      </c>
      <c r="G17" s="590">
        <v>-10</v>
      </c>
      <c r="H17" s="611">
        <v>3.5720237764568633E-2</v>
      </c>
      <c r="I17" s="616">
        <v>3.4514471192859074E-2</v>
      </c>
      <c r="J17" s="745">
        <v>371164.8700000004</v>
      </c>
      <c r="K17" s="739">
        <v>375679.68999999948</v>
      </c>
      <c r="L17" s="612">
        <v>1.0121639205779336</v>
      </c>
      <c r="M17" s="590">
        <v>4514.8199999990757</v>
      </c>
      <c r="N17" s="611">
        <v>3.3837800894019547E-2</v>
      </c>
      <c r="O17" s="616">
        <v>3.2869810238705104E-2</v>
      </c>
      <c r="P17" s="543"/>
      <c r="Q17" s="617">
        <v>288.61965007776081</v>
      </c>
      <c r="R17" s="619">
        <v>294.41981974921589</v>
      </c>
      <c r="S17" s="681">
        <v>5.8001696714550803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5">
        <v>5397</v>
      </c>
      <c r="E18" s="739">
        <v>5029</v>
      </c>
      <c r="F18" s="612">
        <v>0.93181397072447658</v>
      </c>
      <c r="G18" s="590">
        <v>-368</v>
      </c>
      <c r="H18" s="611">
        <v>0.14990833842564302</v>
      </c>
      <c r="I18" s="616">
        <v>0.13602921287530431</v>
      </c>
      <c r="J18" s="745">
        <v>1589818.62</v>
      </c>
      <c r="K18" s="739">
        <v>1504303.75</v>
      </c>
      <c r="L18" s="612">
        <v>0.94621092687919328</v>
      </c>
      <c r="M18" s="590">
        <v>-85514.870000000112</v>
      </c>
      <c r="N18" s="611">
        <v>0.14493819396529867</v>
      </c>
      <c r="O18" s="616">
        <v>0.13161791845567311</v>
      </c>
      <c r="P18" s="543"/>
      <c r="Q18" s="617">
        <v>294.57450806003339</v>
      </c>
      <c r="R18" s="619">
        <v>299.12582024259297</v>
      </c>
      <c r="S18" s="681">
        <v>4.5513121825595704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5">
        <v>2467</v>
      </c>
      <c r="E19" s="739">
        <v>2161</v>
      </c>
      <c r="F19" s="612">
        <v>0.87596270774219698</v>
      </c>
      <c r="G19" s="590">
        <v>-306</v>
      </c>
      <c r="H19" s="611">
        <v>6.8523970890506089E-2</v>
      </c>
      <c r="I19" s="616">
        <v>5.8452799567216662E-2</v>
      </c>
      <c r="J19" s="745">
        <v>727438.68</v>
      </c>
      <c r="K19" s="739">
        <v>656764.30000000016</v>
      </c>
      <c r="L19" s="612">
        <v>0.90284489683721536</v>
      </c>
      <c r="M19" s="590">
        <v>-70674.379999999888</v>
      </c>
      <c r="N19" s="611">
        <v>6.631803601576941E-2</v>
      </c>
      <c r="O19" s="616">
        <v>5.7463095523093165E-2</v>
      </c>
      <c r="P19" s="543"/>
      <c r="Q19" s="617">
        <v>294.86772598297529</v>
      </c>
      <c r="R19" s="619">
        <v>303.91684405367891</v>
      </c>
      <c r="S19" s="681">
        <v>9.0491180707036278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5">
        <v>1065</v>
      </c>
      <c r="E20" s="739">
        <v>1034</v>
      </c>
      <c r="F20" s="612">
        <v>0.97089201877934272</v>
      </c>
      <c r="G20" s="590">
        <v>-31</v>
      </c>
      <c r="H20" s="611">
        <v>2.9581689906116326E-2</v>
      </c>
      <c r="I20" s="616">
        <v>2.7968623208006492E-2</v>
      </c>
      <c r="J20" s="745">
        <v>334770.07999999996</v>
      </c>
      <c r="K20" s="739">
        <v>326167.08000000007</v>
      </c>
      <c r="L20" s="612">
        <v>0.9743017655580215</v>
      </c>
      <c r="M20" s="590">
        <v>-8602.9999999998836</v>
      </c>
      <c r="N20" s="611">
        <v>3.0519815391782584E-2</v>
      </c>
      <c r="O20" s="616">
        <v>2.8537741887810237E-2</v>
      </c>
      <c r="P20" s="543"/>
      <c r="Q20" s="617">
        <v>314.33810328638492</v>
      </c>
      <c r="R20" s="619">
        <v>315.44205029013546</v>
      </c>
      <c r="S20" s="681">
        <v>1.1039470037505339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5">
        <v>3328</v>
      </c>
      <c r="E21" s="739">
        <v>3489</v>
      </c>
      <c r="F21" s="612">
        <v>1.0483774038461537</v>
      </c>
      <c r="G21" s="590">
        <v>161</v>
      </c>
      <c r="H21" s="611">
        <v>9.2439308927281819E-2</v>
      </c>
      <c r="I21" s="616">
        <v>9.4373816608060587E-2</v>
      </c>
      <c r="J21" s="745">
        <v>966381.12</v>
      </c>
      <c r="K21" s="739">
        <v>1013729.3</v>
      </c>
      <c r="L21" s="612">
        <v>1.0489953487501908</v>
      </c>
      <c r="M21" s="590">
        <v>47348.180000000051</v>
      </c>
      <c r="N21" s="611">
        <v>8.8101581182237362E-2</v>
      </c>
      <c r="O21" s="616">
        <v>8.8695478119712581E-2</v>
      </c>
      <c r="P21" s="543"/>
      <c r="Q21" s="617">
        <v>290.37894230769228</v>
      </c>
      <c r="R21" s="619">
        <v>290.55010031527661</v>
      </c>
      <c r="S21" s="681">
        <v>0.17115800758432442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5">
        <v>2967</v>
      </c>
      <c r="E22" s="739">
        <v>2711</v>
      </c>
      <c r="F22" s="612">
        <v>0.91371755982473879</v>
      </c>
      <c r="G22" s="590">
        <v>-256</v>
      </c>
      <c r="H22" s="611">
        <v>8.2412088217321267E-2</v>
      </c>
      <c r="I22" s="616">
        <v>7.3329726805517984E-2</v>
      </c>
      <c r="J22" s="745">
        <v>908535.59</v>
      </c>
      <c r="K22" s="739">
        <v>823684.43</v>
      </c>
      <c r="L22" s="612">
        <v>0.90660667459378241</v>
      </c>
      <c r="M22" s="590">
        <v>-84851.159999999916</v>
      </c>
      <c r="N22" s="611">
        <v>8.2828006862692968E-2</v>
      </c>
      <c r="O22" s="616">
        <v>7.2067646006298655E-2</v>
      </c>
      <c r="P22" s="543"/>
      <c r="Q22" s="617">
        <v>306.21354566902596</v>
      </c>
      <c r="R22" s="619">
        <v>303.83047952784955</v>
      </c>
      <c r="S22" s="681">
        <v>-2.383066141176414</v>
      </c>
      <c r="T22" s="573"/>
    </row>
    <row r="23" spans="2:26" ht="18" customHeight="1" x14ac:dyDescent="0.25">
      <c r="B23" s="1043" t="s">
        <v>317</v>
      </c>
      <c r="C23" s="1043"/>
      <c r="D23" s="650">
        <v>36002</v>
      </c>
      <c r="E23" s="386">
        <v>36970</v>
      </c>
      <c r="F23" s="613">
        <v>1.0268873951447142</v>
      </c>
      <c r="G23" s="614">
        <v>968</v>
      </c>
      <c r="H23" s="611">
        <v>1</v>
      </c>
      <c r="I23" s="616">
        <v>1</v>
      </c>
      <c r="J23" s="578">
        <v>10968941.84</v>
      </c>
      <c r="K23" s="386">
        <v>11429323.360000001</v>
      </c>
      <c r="L23" s="613">
        <v>1.0419713703213511</v>
      </c>
      <c r="M23" s="614">
        <v>460381.52000000142</v>
      </c>
      <c r="N23" s="611">
        <v>1</v>
      </c>
      <c r="O23" s="616">
        <v>1</v>
      </c>
      <c r="P23" s="663"/>
      <c r="Q23" s="665">
        <v>304.67590244986388</v>
      </c>
      <c r="R23" s="620">
        <v>309.15129456315935</v>
      </c>
      <c r="S23" s="682">
        <v>4.4753921132954702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336</v>
      </c>
      <c r="E25" s="677">
        <v>359</v>
      </c>
      <c r="F25" s="612">
        <v>1.0684523809523809</v>
      </c>
      <c r="G25" s="590">
        <v>23</v>
      </c>
      <c r="H25" s="611">
        <v>9.4461624964858021E-2</v>
      </c>
      <c r="I25" s="616">
        <v>0.11513790891597178</v>
      </c>
      <c r="J25" s="745">
        <v>94277.009999999966</v>
      </c>
      <c r="K25" s="677">
        <v>103749.09</v>
      </c>
      <c r="L25" s="612">
        <v>1.1004707298205578</v>
      </c>
      <c r="M25" s="590">
        <v>9472.0800000000309</v>
      </c>
      <c r="N25" s="611">
        <v>9.360423238783934E-2</v>
      </c>
      <c r="O25" s="616">
        <v>0.10586998013596437</v>
      </c>
      <c r="P25" s="543"/>
      <c r="Q25" s="617">
        <v>280.58633928571419</v>
      </c>
      <c r="R25" s="619">
        <v>288.99467966573815</v>
      </c>
      <c r="S25" s="681">
        <v>8.408340380023958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367</v>
      </c>
      <c r="E26" s="739">
        <v>111</v>
      </c>
      <c r="F26" s="612">
        <v>0.3024523160762943</v>
      </c>
      <c r="G26" s="590">
        <v>-256</v>
      </c>
      <c r="H26" s="611">
        <v>0.10317683441102052</v>
      </c>
      <c r="I26" s="616">
        <v>3.5599743425272612E-2</v>
      </c>
      <c r="J26" s="745">
        <v>100478.61</v>
      </c>
      <c r="K26" s="739">
        <v>30989.31</v>
      </c>
      <c r="L26" s="612">
        <v>0.30841698546586183</v>
      </c>
      <c r="M26" s="590">
        <v>-69489.3</v>
      </c>
      <c r="N26" s="611">
        <v>9.9761576660599247E-2</v>
      </c>
      <c r="O26" s="616">
        <v>3.162280877959741E-2</v>
      </c>
      <c r="P26" s="543"/>
      <c r="Q26" s="617">
        <v>273.78367847411442</v>
      </c>
      <c r="R26" s="619">
        <v>279.182972972973</v>
      </c>
      <c r="S26" s="681">
        <v>5.3992944988585805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138</v>
      </c>
      <c r="E27" s="739">
        <v>100</v>
      </c>
      <c r="F27" s="612">
        <v>0.72463768115942029</v>
      </c>
      <c r="G27" s="590">
        <v>-38</v>
      </c>
      <c r="H27" s="611">
        <v>3.8796738824852406E-2</v>
      </c>
      <c r="I27" s="616">
        <v>3.2071840923669021E-2</v>
      </c>
      <c r="J27" s="745">
        <v>36971.94</v>
      </c>
      <c r="K27" s="739">
        <v>28378.7</v>
      </c>
      <c r="L27" s="612">
        <v>0.76757400341989079</v>
      </c>
      <c r="M27" s="590">
        <v>-8593.2400000000016</v>
      </c>
      <c r="N27" s="611">
        <v>3.6708101620843238E-2</v>
      </c>
      <c r="O27" s="616">
        <v>2.8958831400684979E-2</v>
      </c>
      <c r="P27" s="543"/>
      <c r="Q27" s="617">
        <v>267.91260869565218</v>
      </c>
      <c r="R27" s="619">
        <v>283.78700000000003</v>
      </c>
      <c r="S27" s="681">
        <v>15.874391304347853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590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590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33</v>
      </c>
      <c r="E29" s="739">
        <v>32</v>
      </c>
      <c r="F29" s="612">
        <v>0.96969696969696972</v>
      </c>
      <c r="G29" s="590">
        <v>-1</v>
      </c>
      <c r="H29" s="611">
        <v>9.2774810233342709E-3</v>
      </c>
      <c r="I29" s="616">
        <v>1.0262989095574085E-2</v>
      </c>
      <c r="J29" s="745">
        <v>13789.619999999999</v>
      </c>
      <c r="K29" s="739">
        <v>13782.42</v>
      </c>
      <c r="L29" s="612">
        <v>0.99947786813559769</v>
      </c>
      <c r="M29" s="590">
        <v>-7.1999999999989086</v>
      </c>
      <c r="N29" s="611">
        <v>1.369121480433032E-2</v>
      </c>
      <c r="O29" s="616">
        <v>1.4064167036313456E-2</v>
      </c>
      <c r="P29" s="543"/>
      <c r="Q29" s="617">
        <v>417.86727272727268</v>
      </c>
      <c r="R29" s="619">
        <v>430.700625</v>
      </c>
      <c r="S29" s="681">
        <v>12.833352272727325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794</v>
      </c>
      <c r="E30" s="739">
        <v>506</v>
      </c>
      <c r="F30" s="612">
        <v>0.63727959697732994</v>
      </c>
      <c r="G30" s="590">
        <v>-288</v>
      </c>
      <c r="H30" s="611">
        <v>0.22322181613719427</v>
      </c>
      <c r="I30" s="616">
        <v>0.16228351507376523</v>
      </c>
      <c r="J30" s="745">
        <v>238572.78999999998</v>
      </c>
      <c r="K30" s="739">
        <v>189095.5</v>
      </c>
      <c r="L30" s="612">
        <v>0.79261134515801246</v>
      </c>
      <c r="M30" s="590">
        <v>-49477.289999999979</v>
      </c>
      <c r="N30" s="611">
        <v>0.23687029188319825</v>
      </c>
      <c r="O30" s="616">
        <v>0.19296108359890435</v>
      </c>
      <c r="P30" s="543"/>
      <c r="Q30" s="617">
        <v>300.46950881612088</v>
      </c>
      <c r="R30" s="619">
        <v>373.70652173913044</v>
      </c>
      <c r="S30" s="681">
        <v>73.237012923009559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284</v>
      </c>
      <c r="E31" s="739">
        <v>805</v>
      </c>
      <c r="F31" s="612">
        <v>2.834507042253521</v>
      </c>
      <c r="G31" s="590">
        <v>521</v>
      </c>
      <c r="H31" s="611">
        <v>7.9842563958391899E-2</v>
      </c>
      <c r="I31" s="616">
        <v>0.2581783194355356</v>
      </c>
      <c r="J31" s="745">
        <v>71955</v>
      </c>
      <c r="K31" s="739">
        <v>220900.05</v>
      </c>
      <c r="L31" s="612">
        <v>3.0699749843652282</v>
      </c>
      <c r="M31" s="590">
        <v>148945.04999999999</v>
      </c>
      <c r="N31" s="611">
        <v>7.1441516245232872E-2</v>
      </c>
      <c r="O31" s="616">
        <v>0.22541579791720134</v>
      </c>
      <c r="P31" s="543"/>
      <c r="Q31" s="617">
        <v>253.36267605633802</v>
      </c>
      <c r="R31" s="619">
        <v>274.40999999999997</v>
      </c>
      <c r="S31" s="681">
        <v>21.047323943661951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524</v>
      </c>
      <c r="E32" s="739">
        <v>148</v>
      </c>
      <c r="F32" s="612">
        <v>0.28244274809160308</v>
      </c>
      <c r="G32" s="590">
        <v>-376</v>
      </c>
      <c r="H32" s="611">
        <v>0.14731515321900479</v>
      </c>
      <c r="I32" s="616">
        <v>4.7466324567030149E-2</v>
      </c>
      <c r="J32" s="745">
        <v>147227.51999999999</v>
      </c>
      <c r="K32" s="739">
        <v>90102.959999999992</v>
      </c>
      <c r="L32" s="612">
        <v>0.61199808296709746</v>
      </c>
      <c r="M32" s="590">
        <v>-57124.56</v>
      </c>
      <c r="N32" s="611">
        <v>0.14617687807414839</v>
      </c>
      <c r="O32" s="616">
        <v>9.1944889207139946E-2</v>
      </c>
      <c r="P32" s="543"/>
      <c r="Q32" s="617">
        <v>280.96854961832059</v>
      </c>
      <c r="R32" s="619">
        <v>608.80378378378373</v>
      </c>
      <c r="S32" s="681">
        <v>327.83523416546313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136</v>
      </c>
      <c r="E33" s="739">
        <v>134</v>
      </c>
      <c r="F33" s="612">
        <v>0.98529411764705888</v>
      </c>
      <c r="G33" s="590">
        <v>-2</v>
      </c>
      <c r="H33" s="611">
        <v>3.8234467247680627E-2</v>
      </c>
      <c r="I33" s="616">
        <v>4.2976266837716486E-2</v>
      </c>
      <c r="J33" s="745">
        <v>35051.49</v>
      </c>
      <c r="K33" s="739">
        <v>35072.06</v>
      </c>
      <c r="L33" s="612">
        <v>1.0005868509441396</v>
      </c>
      <c r="M33" s="590">
        <v>20.569999999999709</v>
      </c>
      <c r="N33" s="611">
        <v>3.4801356295665595E-2</v>
      </c>
      <c r="O33" s="616">
        <v>3.5789020371430245E-2</v>
      </c>
      <c r="P33" s="543"/>
      <c r="Q33" s="617">
        <v>257.73154411764705</v>
      </c>
      <c r="R33" s="619">
        <v>261.73179104477612</v>
      </c>
      <c r="S33" s="681">
        <v>4.0002469271290693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945</v>
      </c>
      <c r="E34" s="739">
        <v>923</v>
      </c>
      <c r="F34" s="612">
        <v>0.97671957671957677</v>
      </c>
      <c r="G34" s="590">
        <v>-22</v>
      </c>
      <c r="H34" s="611">
        <v>0.26567332021366319</v>
      </c>
      <c r="I34" s="616">
        <v>0.29602309172546504</v>
      </c>
      <c r="J34" s="745">
        <v>268863.49</v>
      </c>
      <c r="K34" s="739">
        <v>267896.94</v>
      </c>
      <c r="L34" s="612">
        <v>0.99640505298804238</v>
      </c>
      <c r="M34" s="590">
        <v>-966.54999999998836</v>
      </c>
      <c r="N34" s="611">
        <v>0.26694483202814268</v>
      </c>
      <c r="O34" s="616">
        <v>0.27337342155276384</v>
      </c>
      <c r="P34" s="543"/>
      <c r="Q34" s="617">
        <v>284.51162962962962</v>
      </c>
      <c r="R34" s="619">
        <v>290.24587215601298</v>
      </c>
      <c r="S34" s="681">
        <v>5.7342425263833547</v>
      </c>
      <c r="T34" s="359"/>
    </row>
    <row r="35" spans="2:20" s="266" customFormat="1" ht="22.5" customHeight="1" x14ac:dyDescent="0.25">
      <c r="B35" s="1037" t="s">
        <v>315</v>
      </c>
      <c r="C35" s="1037"/>
      <c r="D35" s="650">
        <v>3557</v>
      </c>
      <c r="E35" s="386">
        <v>3118</v>
      </c>
      <c r="F35" s="613">
        <v>0.87658138881079561</v>
      </c>
      <c r="G35" s="614">
        <v>-439</v>
      </c>
      <c r="H35" s="611">
        <v>1</v>
      </c>
      <c r="I35" s="616">
        <v>1</v>
      </c>
      <c r="J35" s="650">
        <v>1007187.47</v>
      </c>
      <c r="K35" s="386">
        <v>979967.03</v>
      </c>
      <c r="L35" s="613">
        <v>0.97297380993033999</v>
      </c>
      <c r="M35" s="614">
        <v>-27220.439999999944</v>
      </c>
      <c r="N35" s="611">
        <v>1</v>
      </c>
      <c r="O35" s="616">
        <v>1</v>
      </c>
      <c r="P35" s="387"/>
      <c r="Q35" s="665">
        <v>283.15644363227437</v>
      </c>
      <c r="R35" s="620">
        <v>314.29346696600385</v>
      </c>
      <c r="S35" s="682">
        <v>31.137023333729474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4" t="s">
        <v>84</v>
      </c>
      <c r="C37" s="1045" t="s">
        <v>232</v>
      </c>
      <c r="D37" s="1046" t="s">
        <v>229</v>
      </c>
      <c r="E37" s="1046"/>
      <c r="F37" s="1046"/>
      <c r="G37" s="1046"/>
      <c r="H37" s="1046"/>
      <c r="I37" s="1046"/>
      <c r="J37" s="1048" t="s">
        <v>230</v>
      </c>
      <c r="K37" s="1048"/>
      <c r="L37" s="1048"/>
      <c r="M37" s="1048"/>
      <c r="N37" s="1048"/>
      <c r="O37" s="1048"/>
      <c r="P37" s="800"/>
      <c r="Q37" s="1040" t="s">
        <v>252</v>
      </c>
      <c r="R37" s="1041"/>
      <c r="S37" s="1042"/>
      <c r="T37" s="359"/>
    </row>
    <row r="38" spans="2:20" s="266" customFormat="1" ht="21" customHeight="1" x14ac:dyDescent="0.25">
      <c r="B38" s="1044"/>
      <c r="C38" s="1045"/>
      <c r="D38" s="924" t="s">
        <v>226</v>
      </c>
      <c r="E38" s="925"/>
      <c r="F38" s="965" t="s">
        <v>332</v>
      </c>
      <c r="G38" s="965" t="s">
        <v>336</v>
      </c>
      <c r="H38" s="924" t="s">
        <v>227</v>
      </c>
      <c r="I38" s="925"/>
      <c r="J38" s="924" t="s">
        <v>228</v>
      </c>
      <c r="K38" s="925"/>
      <c r="L38" s="965" t="s">
        <v>332</v>
      </c>
      <c r="M38" s="1038" t="s">
        <v>336</v>
      </c>
      <c r="N38" s="924" t="s">
        <v>227</v>
      </c>
      <c r="O38" s="925"/>
      <c r="P38" s="347"/>
      <c r="Q38" s="924"/>
      <c r="R38" s="925"/>
      <c r="S38" s="965" t="s">
        <v>336</v>
      </c>
      <c r="T38" s="359"/>
    </row>
    <row r="39" spans="2:20" s="266" customFormat="1" ht="21" customHeight="1" x14ac:dyDescent="0.25">
      <c r="B39" s="1044"/>
      <c r="C39" s="1045"/>
      <c r="D39" s="353" t="s">
        <v>333</v>
      </c>
      <c r="E39" s="353" t="s">
        <v>334</v>
      </c>
      <c r="F39" s="889"/>
      <c r="G39" s="889"/>
      <c r="H39" s="353" t="s">
        <v>333</v>
      </c>
      <c r="I39" s="353" t="s">
        <v>334</v>
      </c>
      <c r="J39" s="762" t="s">
        <v>333</v>
      </c>
      <c r="K39" s="762" t="s">
        <v>334</v>
      </c>
      <c r="L39" s="889"/>
      <c r="M39" s="1039"/>
      <c r="N39" s="717" t="s">
        <v>333</v>
      </c>
      <c r="O39" s="717" t="s">
        <v>334</v>
      </c>
      <c r="P39" s="763"/>
      <c r="Q39" s="717" t="s">
        <v>333</v>
      </c>
      <c r="R39" s="717" t="s">
        <v>334</v>
      </c>
      <c r="S39" s="889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5">
        <v>41</v>
      </c>
      <c r="E41" s="677">
        <v>282</v>
      </c>
      <c r="F41" s="612">
        <v>6.8780487804878048</v>
      </c>
      <c r="G41" s="649">
        <v>241</v>
      </c>
      <c r="H41" s="611">
        <v>1.0621761658031088E-2</v>
      </c>
      <c r="I41" s="616">
        <v>6.5383723626246226E-2</v>
      </c>
      <c r="J41" s="745">
        <v>10917.34</v>
      </c>
      <c r="K41" s="739">
        <v>89285.54</v>
      </c>
      <c r="L41" s="612">
        <v>8.1783236575942482</v>
      </c>
      <c r="M41" s="649">
        <v>78368.2</v>
      </c>
      <c r="N41" s="611">
        <v>9.2786601423492671E-3</v>
      </c>
      <c r="O41" s="616">
        <v>6.6178322985397026E-2</v>
      </c>
      <c r="P41" s="627"/>
      <c r="Q41" s="617">
        <v>266.27658536585363</v>
      </c>
      <c r="R41" s="619">
        <v>316.61539007092199</v>
      </c>
      <c r="S41" s="681">
        <v>50.338804705068355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5">
        <v>574</v>
      </c>
      <c r="E42" s="739">
        <v>679</v>
      </c>
      <c r="F42" s="612">
        <v>1.1829268292682926</v>
      </c>
      <c r="G42" s="649">
        <v>105</v>
      </c>
      <c r="H42" s="611">
        <v>0.14870466321243522</v>
      </c>
      <c r="I42" s="616">
        <v>0.15743102249014607</v>
      </c>
      <c r="J42" s="745">
        <v>163079.97</v>
      </c>
      <c r="K42" s="739">
        <v>208065.27</v>
      </c>
      <c r="L42" s="612">
        <v>1.2758481007814755</v>
      </c>
      <c r="M42" s="649">
        <v>44985.299999999988</v>
      </c>
      <c r="N42" s="611">
        <v>0.13860185884606638</v>
      </c>
      <c r="O42" s="616">
        <v>0.15421770020211378</v>
      </c>
      <c r="P42" s="627"/>
      <c r="Q42" s="617">
        <v>284.11144599303134</v>
      </c>
      <c r="R42" s="619">
        <v>306.42896907216493</v>
      </c>
      <c r="S42" s="681">
        <v>22.317523079133593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753</v>
      </c>
      <c r="E43" s="739">
        <v>741</v>
      </c>
      <c r="F43" s="612">
        <v>0.98406374501992033</v>
      </c>
      <c r="G43" s="649">
        <v>-12</v>
      </c>
      <c r="H43" s="611">
        <v>0.19507772020725389</v>
      </c>
      <c r="I43" s="616">
        <v>0.17180616740088106</v>
      </c>
      <c r="J43" s="745">
        <v>268122.94</v>
      </c>
      <c r="K43" s="739">
        <v>262412.55</v>
      </c>
      <c r="L43" s="612">
        <v>0.97870234452896865</v>
      </c>
      <c r="M43" s="649">
        <v>-5710.390000000014</v>
      </c>
      <c r="N43" s="611">
        <v>0.22787800294096403</v>
      </c>
      <c r="O43" s="616">
        <v>0.1944998315440736</v>
      </c>
      <c r="P43" s="627"/>
      <c r="Q43" s="617">
        <v>356.07296148738379</v>
      </c>
      <c r="R43" s="619">
        <v>354.132995951417</v>
      </c>
      <c r="S43" s="681">
        <v>-1.9399655359667918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5">
        <v>926</v>
      </c>
      <c r="E44" s="739">
        <v>784</v>
      </c>
      <c r="F44" s="612">
        <v>0.8466522678185745</v>
      </c>
      <c r="G44" s="649">
        <v>-142</v>
      </c>
      <c r="H44" s="611">
        <v>0.23989637305699482</v>
      </c>
      <c r="I44" s="616">
        <v>0.18177602596800371</v>
      </c>
      <c r="J44" s="745">
        <v>280304.12</v>
      </c>
      <c r="K44" s="739">
        <v>251511.83000000002</v>
      </c>
      <c r="L44" s="612">
        <v>0.89728195932332366</v>
      </c>
      <c r="M44" s="649">
        <v>-28792.289999999979</v>
      </c>
      <c r="N44" s="611">
        <v>0.23823080218993695</v>
      </c>
      <c r="O44" s="616">
        <v>0.18642023244064235</v>
      </c>
      <c r="P44" s="627"/>
      <c r="Q44" s="617">
        <v>302.70423326133908</v>
      </c>
      <c r="R44" s="619">
        <v>320.80590561224494</v>
      </c>
      <c r="S44" s="681">
        <v>18.101672350905858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539</v>
      </c>
      <c r="E45" s="739">
        <v>824</v>
      </c>
      <c r="F45" s="612">
        <v>1.5287569573283859</v>
      </c>
      <c r="G45" s="649">
        <v>285</v>
      </c>
      <c r="H45" s="611">
        <v>0.13963730569948188</v>
      </c>
      <c r="I45" s="616">
        <v>0.19105031300718758</v>
      </c>
      <c r="J45" s="745">
        <v>154392.68</v>
      </c>
      <c r="K45" s="739">
        <v>237176.34</v>
      </c>
      <c r="L45" s="612">
        <v>1.5361890213966103</v>
      </c>
      <c r="M45" s="649">
        <v>82783.66</v>
      </c>
      <c r="N45" s="611">
        <v>0.13121852082892763</v>
      </c>
      <c r="O45" s="616">
        <v>0.17579478640118368</v>
      </c>
      <c r="P45" s="627"/>
      <c r="Q45" s="617">
        <v>286.44282003710572</v>
      </c>
      <c r="R45" s="619">
        <v>287.83536407766991</v>
      </c>
      <c r="S45" s="681">
        <v>1.3925440405641893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398</v>
      </c>
      <c r="E46" s="739">
        <v>447</v>
      </c>
      <c r="F46" s="612">
        <v>1.1231155778894473</v>
      </c>
      <c r="G46" s="649">
        <v>49</v>
      </c>
      <c r="H46" s="611">
        <v>0.10310880829015544</v>
      </c>
      <c r="I46" s="616">
        <v>0.10364015766287966</v>
      </c>
      <c r="J46" s="745">
        <v>109372.13</v>
      </c>
      <c r="K46" s="739">
        <v>117594.03</v>
      </c>
      <c r="L46" s="612">
        <v>1.0751736296989003</v>
      </c>
      <c r="M46" s="649">
        <v>8221.8999999999942</v>
      </c>
      <c r="N46" s="611">
        <v>9.2955502284882821E-2</v>
      </c>
      <c r="O46" s="616">
        <v>8.7160537960508142E-2</v>
      </c>
      <c r="P46" s="627"/>
      <c r="Q46" s="617">
        <v>274.80434673366835</v>
      </c>
      <c r="R46" s="619">
        <v>263.07389261744964</v>
      </c>
      <c r="S46" s="681">
        <v>-11.730454116218709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5">
        <v>629</v>
      </c>
      <c r="E47" s="739">
        <v>556</v>
      </c>
      <c r="F47" s="612">
        <v>0.88394276629570745</v>
      </c>
      <c r="G47" s="649">
        <v>-73</v>
      </c>
      <c r="H47" s="611">
        <v>0.16295336787564768</v>
      </c>
      <c r="I47" s="616">
        <v>0.1289125898446557</v>
      </c>
      <c r="J47" s="745">
        <v>190418.2</v>
      </c>
      <c r="K47" s="739">
        <v>183120.38999999996</v>
      </c>
      <c r="L47" s="612">
        <v>0.96167482940181104</v>
      </c>
      <c r="M47" s="649">
        <v>-7297.8100000000559</v>
      </c>
      <c r="N47" s="611">
        <v>0.16183665276687284</v>
      </c>
      <c r="O47" s="616">
        <v>0.13572858846608157</v>
      </c>
      <c r="P47" s="627"/>
      <c r="Q47" s="617">
        <v>302.73163751987283</v>
      </c>
      <c r="R47" s="619">
        <v>329.35321942446035</v>
      </c>
      <c r="S47" s="681">
        <v>26.621581904587515</v>
      </c>
      <c r="T47" s="359"/>
    </row>
    <row r="48" spans="2:20" s="266" customFormat="1" ht="18" customHeight="1" x14ac:dyDescent="0.25">
      <c r="B48" s="1037" t="s">
        <v>318</v>
      </c>
      <c r="C48" s="1037"/>
      <c r="D48" s="591">
        <v>3860</v>
      </c>
      <c r="E48" s="386">
        <v>4313</v>
      </c>
      <c r="F48" s="613">
        <v>1.1173575129533679</v>
      </c>
      <c r="G48" s="614">
        <v>453</v>
      </c>
      <c r="H48" s="611">
        <v>1</v>
      </c>
      <c r="I48" s="616">
        <v>1</v>
      </c>
      <c r="J48" s="591">
        <v>1176607.3800000001</v>
      </c>
      <c r="K48" s="386">
        <v>1349165.9499999997</v>
      </c>
      <c r="L48" s="613">
        <v>1.1466577321655076</v>
      </c>
      <c r="M48" s="614">
        <v>172558.5699999996</v>
      </c>
      <c r="N48" s="611">
        <v>1</v>
      </c>
      <c r="O48" s="616">
        <v>1</v>
      </c>
      <c r="P48" s="387"/>
      <c r="Q48" s="665">
        <v>304.82056476683942</v>
      </c>
      <c r="R48" s="620">
        <v>312.81380709482954</v>
      </c>
      <c r="S48" s="682">
        <v>7.9932423279901172</v>
      </c>
      <c r="T48" s="359"/>
    </row>
    <row r="49" spans="2:20" s="266" customFormat="1" ht="9" customHeight="1" x14ac:dyDescent="0.25">
      <c r="B49" s="1047"/>
      <c r="C49" s="1047"/>
      <c r="D49" s="1047"/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359"/>
    </row>
    <row r="50" spans="2:20" s="266" customFormat="1" ht="18" customHeight="1" x14ac:dyDescent="0.25">
      <c r="B50" s="1043" t="s">
        <v>314</v>
      </c>
      <c r="C50" s="1043"/>
      <c r="D50" s="591">
        <v>39862</v>
      </c>
      <c r="E50" s="651">
        <v>41283</v>
      </c>
      <c r="F50" s="613">
        <v>1.0356479855501479</v>
      </c>
      <c r="G50" s="614">
        <v>1421</v>
      </c>
      <c r="H50" s="1049"/>
      <c r="I50" s="1050"/>
      <c r="J50" s="591">
        <v>12145549.220000001</v>
      </c>
      <c r="K50" s="651">
        <v>12778489.310000001</v>
      </c>
      <c r="L50" s="613">
        <v>1.0521129245401057</v>
      </c>
      <c r="M50" s="614">
        <v>632940.09000000102</v>
      </c>
      <c r="N50" s="1049"/>
      <c r="O50" s="1050"/>
      <c r="P50" s="387">
        <v>0</v>
      </c>
      <c r="Q50" s="665">
        <v>304.68991069188701</v>
      </c>
      <c r="R50" s="620">
        <v>309.53393188479521</v>
      </c>
      <c r="S50" s="682">
        <v>4.8440211929082011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69" t="s">
        <v>231</v>
      </c>
      <c r="C55" s="969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703" priority="91" stopIfTrue="1" operator="greaterThan">
      <formula>0</formula>
    </cfRule>
  </conditionalFormatting>
  <conditionalFormatting sqref="T12:T52">
    <cfRule type="cellIs" dxfId="702" priority="89" operator="lessThan">
      <formula>1</formula>
    </cfRule>
    <cfRule type="cellIs" dxfId="701" priority="90" operator="greaterThan">
      <formula>1</formula>
    </cfRule>
  </conditionalFormatting>
  <conditionalFormatting sqref="T11">
    <cfRule type="cellIs" dxfId="700" priority="88" stopIfTrue="1" operator="greaterThan">
      <formula>0</formula>
    </cfRule>
  </conditionalFormatting>
  <conditionalFormatting sqref="T11">
    <cfRule type="cellIs" dxfId="699" priority="86" operator="lessThan">
      <formula>1</formula>
    </cfRule>
    <cfRule type="cellIs" dxfId="698" priority="87" operator="greaterThan">
      <formula>1</formula>
    </cfRule>
  </conditionalFormatting>
  <conditionalFormatting sqref="T11:T52">
    <cfRule type="cellIs" dxfId="697" priority="85" operator="lessThan">
      <formula>1</formula>
    </cfRule>
  </conditionalFormatting>
  <conditionalFormatting sqref="F51:F55 L51:L55 F11:F23 F25:F35 L25:L35 L11:L23">
    <cfRule type="cellIs" dxfId="696" priority="83" operator="lessThan">
      <formula>1</formula>
    </cfRule>
    <cfRule type="cellIs" dxfId="695" priority="84" operator="greaterThan">
      <formula>1</formula>
    </cfRule>
  </conditionalFormatting>
  <conditionalFormatting sqref="G11:G23 M11:M23 G25:G35 M25:M35 G51:G55 M51:M55">
    <cfRule type="cellIs" dxfId="694" priority="81" operator="lessThan">
      <formula>0</formula>
    </cfRule>
    <cfRule type="cellIs" dxfId="693" priority="82" operator="greaterThan">
      <formula>0</formula>
    </cfRule>
  </conditionalFormatting>
  <conditionalFormatting sqref="G48">
    <cfRule type="cellIs" dxfId="692" priority="61" operator="lessThan">
      <formula>0</formula>
    </cfRule>
    <cfRule type="cellIs" dxfId="691" priority="62" operator="greaterThan">
      <formula>0</formula>
    </cfRule>
  </conditionalFormatting>
  <conditionalFormatting sqref="G50 M50">
    <cfRule type="cellIs" dxfId="690" priority="33" operator="lessThan">
      <formula>0</formula>
    </cfRule>
    <cfRule type="cellIs" dxfId="689" priority="34" operator="greaterThan">
      <formula>0</formula>
    </cfRule>
  </conditionalFormatting>
  <conditionalFormatting sqref="L50">
    <cfRule type="cellIs" dxfId="688" priority="29" operator="lessThan">
      <formula>1</formula>
    </cfRule>
    <cfRule type="cellIs" dxfId="687" priority="30" operator="greaterThan">
      <formula>1</formula>
    </cfRule>
  </conditionalFormatting>
  <conditionalFormatting sqref="F50">
    <cfRule type="cellIs" dxfId="686" priority="31" operator="lessThan">
      <formula>1</formula>
    </cfRule>
    <cfRule type="cellIs" dxfId="685" priority="32" operator="greaterThan">
      <formula>1</formula>
    </cfRule>
  </conditionalFormatting>
  <conditionalFormatting sqref="F41">
    <cfRule type="cellIs" dxfId="684" priority="27" operator="lessThan">
      <formula>1</formula>
    </cfRule>
    <cfRule type="cellIs" dxfId="683" priority="28" operator="greaterThan">
      <formula>1</formula>
    </cfRule>
  </conditionalFormatting>
  <conditionalFormatting sqref="G41:G47">
    <cfRule type="cellIs" dxfId="682" priority="25" operator="lessThan">
      <formula>0</formula>
    </cfRule>
    <cfRule type="cellIs" dxfId="681" priority="26" operator="greaterThan">
      <formula>0</formula>
    </cfRule>
  </conditionalFormatting>
  <conditionalFormatting sqref="F42:F48">
    <cfRule type="cellIs" dxfId="680" priority="23" operator="lessThan">
      <formula>1</formula>
    </cfRule>
    <cfRule type="cellIs" dxfId="679" priority="24" operator="greaterThan">
      <formula>1</formula>
    </cfRule>
  </conditionalFormatting>
  <conditionalFormatting sqref="M41:M48">
    <cfRule type="cellIs" dxfId="678" priority="19" operator="lessThan">
      <formula>0</formula>
    </cfRule>
    <cfRule type="cellIs" dxfId="677" priority="20" operator="greaterThan">
      <formula>0</formula>
    </cfRule>
  </conditionalFormatting>
  <conditionalFormatting sqref="L41:L48">
    <cfRule type="cellIs" dxfId="676" priority="21" operator="lessThan">
      <formula>1</formula>
    </cfRule>
    <cfRule type="cellIs" dxfId="675" priority="22" operator="greaterThan">
      <formula>1</formula>
    </cfRule>
  </conditionalFormatting>
  <conditionalFormatting sqref="S11:S23">
    <cfRule type="cellIs" dxfId="674" priority="6" operator="lessThan">
      <formula>0</formula>
    </cfRule>
  </conditionalFormatting>
  <conditionalFormatting sqref="S25:S35">
    <cfRule type="cellIs" dxfId="673" priority="5" operator="lessThan">
      <formula>0</formula>
    </cfRule>
  </conditionalFormatting>
  <conditionalFormatting sqref="S41:S48">
    <cfRule type="cellIs" dxfId="672" priority="4" operator="lessThan">
      <formula>0</formula>
    </cfRule>
  </conditionalFormatting>
  <conditionalFormatting sqref="S50">
    <cfRule type="cellIs" dxfId="671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1" t="s">
        <v>251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309"/>
      <c r="U4" s="309"/>
      <c r="V4" s="309"/>
    </row>
    <row r="5" spans="2:26" s="269" customFormat="1" ht="13.15" customHeight="1" x14ac:dyDescent="0.25"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625"/>
    </row>
    <row r="6" spans="2:26" s="269" customFormat="1" ht="16.5" customHeight="1" x14ac:dyDescent="0.25">
      <c r="B6" s="1051" t="s">
        <v>319</v>
      </c>
      <c r="C6" s="1051"/>
      <c r="D6" s="1051"/>
      <c r="E6" s="1051"/>
      <c r="F6" s="1051"/>
      <c r="G6" s="1051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7" t="s">
        <v>180</v>
      </c>
      <c r="S6" s="957"/>
      <c r="T6" s="621"/>
    </row>
    <row r="7" spans="2:26" ht="17.25" customHeight="1" x14ac:dyDescent="0.25">
      <c r="B7" s="876" t="s">
        <v>84</v>
      </c>
      <c r="C7" s="879" t="s">
        <v>234</v>
      </c>
      <c r="D7" s="1031" t="s">
        <v>229</v>
      </c>
      <c r="E7" s="1032"/>
      <c r="F7" s="1032"/>
      <c r="G7" s="1032"/>
      <c r="H7" s="1032"/>
      <c r="I7" s="1033"/>
      <c r="J7" s="1034" t="s">
        <v>230</v>
      </c>
      <c r="K7" s="1035"/>
      <c r="L7" s="1035"/>
      <c r="M7" s="1035"/>
      <c r="N7" s="1035"/>
      <c r="O7" s="1036"/>
      <c r="P7" s="615"/>
      <c r="Q7" s="1040" t="s">
        <v>252</v>
      </c>
      <c r="R7" s="1041"/>
      <c r="S7" s="1042"/>
      <c r="T7" s="622"/>
    </row>
    <row r="8" spans="2:26" ht="21.6" customHeight="1" x14ac:dyDescent="0.25">
      <c r="B8" s="876"/>
      <c r="C8" s="879"/>
      <c r="D8" s="924" t="s">
        <v>226</v>
      </c>
      <c r="E8" s="925"/>
      <c r="F8" s="965" t="s">
        <v>332</v>
      </c>
      <c r="G8" s="965" t="s">
        <v>336</v>
      </c>
      <c r="H8" s="924" t="s">
        <v>227</v>
      </c>
      <c r="I8" s="925"/>
      <c r="J8" s="924" t="s">
        <v>228</v>
      </c>
      <c r="K8" s="925"/>
      <c r="L8" s="965" t="s">
        <v>332</v>
      </c>
      <c r="M8" s="1038" t="s">
        <v>336</v>
      </c>
      <c r="N8" s="924" t="s">
        <v>227</v>
      </c>
      <c r="O8" s="925"/>
      <c r="P8" s="347"/>
      <c r="Q8" s="924"/>
      <c r="R8" s="925"/>
      <c r="S8" s="965" t="s">
        <v>336</v>
      </c>
      <c r="T8" s="888"/>
    </row>
    <row r="9" spans="2:26" ht="16.149999999999999" customHeight="1" x14ac:dyDescent="0.25">
      <c r="B9" s="877"/>
      <c r="C9" s="880"/>
      <c r="D9" s="353" t="s">
        <v>333</v>
      </c>
      <c r="E9" s="353" t="s">
        <v>334</v>
      </c>
      <c r="F9" s="889"/>
      <c r="G9" s="889"/>
      <c r="H9" s="767" t="s">
        <v>333</v>
      </c>
      <c r="I9" s="717" t="s">
        <v>334</v>
      </c>
      <c r="J9" s="775" t="s">
        <v>333</v>
      </c>
      <c r="K9" s="775" t="s">
        <v>334</v>
      </c>
      <c r="L9" s="889"/>
      <c r="M9" s="1039"/>
      <c r="N9" s="766" t="s">
        <v>333</v>
      </c>
      <c r="O9" s="717" t="s">
        <v>334</v>
      </c>
      <c r="P9" s="776"/>
      <c r="Q9" s="717" t="s">
        <v>333</v>
      </c>
      <c r="R9" s="717" t="s">
        <v>334</v>
      </c>
      <c r="S9" s="889"/>
      <c r="T9" s="889"/>
    </row>
    <row r="10" spans="2:26" s="282" customFormat="1" ht="6" customHeight="1" x14ac:dyDescent="0.25">
      <c r="B10" s="350"/>
      <c r="C10" s="351"/>
      <c r="D10" s="791"/>
      <c r="E10" s="791"/>
      <c r="F10" s="789"/>
      <c r="G10" s="789"/>
      <c r="H10" s="789"/>
      <c r="I10" s="789"/>
      <c r="J10" s="791"/>
      <c r="K10" s="789"/>
      <c r="L10" s="789"/>
      <c r="M10" s="789"/>
      <c r="N10" s="789"/>
      <c r="O10" s="789"/>
      <c r="P10" s="347"/>
      <c r="Q10" s="347"/>
      <c r="R10" s="347"/>
      <c r="S10" s="347"/>
      <c r="T10" s="79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80" t="s">
        <v>166</v>
      </c>
      <c r="D11" s="745">
        <v>6631</v>
      </c>
      <c r="E11" s="782">
        <v>6378</v>
      </c>
      <c r="F11" s="612">
        <v>0.96184587543356959</v>
      </c>
      <c r="G11" s="783">
        <v>-253</v>
      </c>
      <c r="H11" s="611">
        <v>0.18418421198822288</v>
      </c>
      <c r="I11" s="616">
        <v>0.17251825804706519</v>
      </c>
      <c r="J11" s="745">
        <v>1994554.4499999997</v>
      </c>
      <c r="K11" s="782">
        <v>1943692.0500000003</v>
      </c>
      <c r="L11" s="612">
        <v>0.97449936751538702</v>
      </c>
      <c r="M11" s="783">
        <v>-50862.399999999441</v>
      </c>
      <c r="N11" s="611">
        <v>0.18183654167319385</v>
      </c>
      <c r="O11" s="616">
        <v>0.17006186532463283</v>
      </c>
      <c r="P11" s="543"/>
      <c r="Q11" s="617">
        <v>300.79240687679078</v>
      </c>
      <c r="R11" s="619">
        <v>304.74945907808097</v>
      </c>
      <c r="S11" s="681">
        <v>3.9570522012901961</v>
      </c>
      <c r="T11" s="777"/>
    </row>
    <row r="12" spans="2:26" ht="16.899999999999999" customHeight="1" x14ac:dyDescent="0.3">
      <c r="B12" s="288" t="s">
        <v>55</v>
      </c>
      <c r="C12" s="780" t="s">
        <v>87</v>
      </c>
      <c r="D12" s="745">
        <v>5468</v>
      </c>
      <c r="E12" s="782">
        <v>4995</v>
      </c>
      <c r="F12" s="612">
        <v>0.91349670811997075</v>
      </c>
      <c r="G12" s="783">
        <v>-473</v>
      </c>
      <c r="H12" s="611">
        <v>0.15188045108605078</v>
      </c>
      <c r="I12" s="616">
        <v>0.13510954828239113</v>
      </c>
      <c r="J12" s="745">
        <v>1770755.45</v>
      </c>
      <c r="K12" s="782">
        <v>1607123.16</v>
      </c>
      <c r="L12" s="612">
        <v>0.90759181907360498</v>
      </c>
      <c r="M12" s="783">
        <v>-163632.29000000004</v>
      </c>
      <c r="N12" s="611">
        <v>0.16143357087943133</v>
      </c>
      <c r="O12" s="616">
        <v>0.14061402494084302</v>
      </c>
      <c r="P12" s="543"/>
      <c r="Q12" s="617">
        <v>323.83969458668616</v>
      </c>
      <c r="R12" s="619">
        <v>321.74637837837838</v>
      </c>
      <c r="S12" s="681">
        <v>-2.0933162083077832</v>
      </c>
      <c r="T12" s="777"/>
    </row>
    <row r="13" spans="2:26" ht="16.899999999999999" customHeight="1" x14ac:dyDescent="0.3">
      <c r="B13" s="288" t="s">
        <v>57</v>
      </c>
      <c r="C13" s="780" t="s">
        <v>169</v>
      </c>
      <c r="D13" s="745">
        <v>5397</v>
      </c>
      <c r="E13" s="782">
        <v>5029</v>
      </c>
      <c r="F13" s="612">
        <v>0.93181397072447658</v>
      </c>
      <c r="G13" s="783">
        <v>-368</v>
      </c>
      <c r="H13" s="611">
        <v>0.14990833842564302</v>
      </c>
      <c r="I13" s="616">
        <v>0.13602921287530431</v>
      </c>
      <c r="J13" s="745">
        <v>1589818.62</v>
      </c>
      <c r="K13" s="782">
        <v>1504303.75</v>
      </c>
      <c r="L13" s="612">
        <v>0.94621092687919328</v>
      </c>
      <c r="M13" s="783">
        <v>-85514.870000000112</v>
      </c>
      <c r="N13" s="611">
        <v>0.14493819396529867</v>
      </c>
      <c r="O13" s="616">
        <v>0.13161791845567311</v>
      </c>
      <c r="P13" s="543"/>
      <c r="Q13" s="617">
        <v>294.57450806003339</v>
      </c>
      <c r="R13" s="619">
        <v>299.12582024259297</v>
      </c>
      <c r="S13" s="681">
        <v>4.5513121825595704</v>
      </c>
      <c r="T13" s="777"/>
    </row>
    <row r="14" spans="2:26" s="269" customFormat="1" ht="16.899999999999999" customHeight="1" x14ac:dyDescent="0.3">
      <c r="B14" s="288" t="s">
        <v>59</v>
      </c>
      <c r="C14" s="780" t="s">
        <v>164</v>
      </c>
      <c r="D14" s="745">
        <v>0</v>
      </c>
      <c r="E14" s="782">
        <v>3246</v>
      </c>
      <c r="F14" s="612" t="s">
        <v>335</v>
      </c>
      <c r="G14" s="783">
        <v>3246</v>
      </c>
      <c r="H14" s="611">
        <v>0</v>
      </c>
      <c r="I14" s="616">
        <v>8.7800919664592914E-2</v>
      </c>
      <c r="J14" s="745">
        <v>0</v>
      </c>
      <c r="K14" s="782">
        <v>1040554.97</v>
      </c>
      <c r="L14" s="612" t="s">
        <v>335</v>
      </c>
      <c r="M14" s="783">
        <v>1040554.97</v>
      </c>
      <c r="N14" s="611">
        <v>0</v>
      </c>
      <c r="O14" s="616">
        <v>9.1042569820161234E-2</v>
      </c>
      <c r="P14" s="543"/>
      <c r="Q14" s="617" t="s">
        <v>335</v>
      </c>
      <c r="R14" s="619">
        <v>320.5653019100431</v>
      </c>
      <c r="S14" s="681" t="s">
        <v>335</v>
      </c>
      <c r="T14" s="777"/>
    </row>
    <row r="15" spans="2:26" s="269" customFormat="1" ht="16.899999999999999" customHeight="1" x14ac:dyDescent="0.3">
      <c r="B15" s="288" t="s">
        <v>61</v>
      </c>
      <c r="C15" s="780" t="s">
        <v>71</v>
      </c>
      <c r="D15" s="745">
        <v>3328</v>
      </c>
      <c r="E15" s="782">
        <v>3489</v>
      </c>
      <c r="F15" s="612">
        <v>1.0483774038461537</v>
      </c>
      <c r="G15" s="783">
        <v>161</v>
      </c>
      <c r="H15" s="611">
        <v>9.2439308927281819E-2</v>
      </c>
      <c r="I15" s="616">
        <v>9.4373816608060587E-2</v>
      </c>
      <c r="J15" s="745">
        <v>966381.12</v>
      </c>
      <c r="K15" s="782">
        <v>1013729.3</v>
      </c>
      <c r="L15" s="612">
        <v>1.0489953487501908</v>
      </c>
      <c r="M15" s="783">
        <v>47348.180000000051</v>
      </c>
      <c r="N15" s="611">
        <v>8.8101581182237362E-2</v>
      </c>
      <c r="O15" s="616">
        <v>8.8695478119712581E-2</v>
      </c>
      <c r="P15" s="543"/>
      <c r="Q15" s="617">
        <v>290.37894230769228</v>
      </c>
      <c r="R15" s="619">
        <v>290.55010031527661</v>
      </c>
      <c r="S15" s="681">
        <v>0.17115800758432442</v>
      </c>
      <c r="T15" s="777"/>
    </row>
    <row r="16" spans="2:26" s="269" customFormat="1" ht="16.899999999999999" customHeight="1" x14ac:dyDescent="0.3">
      <c r="B16" s="288" t="s">
        <v>63</v>
      </c>
      <c r="C16" s="780" t="s">
        <v>165</v>
      </c>
      <c r="D16" s="745">
        <v>2922</v>
      </c>
      <c r="E16" s="782">
        <v>2384</v>
      </c>
      <c r="F16" s="612">
        <v>0.81587953456536622</v>
      </c>
      <c r="G16" s="783">
        <v>-538</v>
      </c>
      <c r="H16" s="611">
        <v>8.1162157657907893E-2</v>
      </c>
      <c r="I16" s="616">
        <v>6.4484717338382472E-2</v>
      </c>
      <c r="J16" s="745">
        <v>957606.14999999991</v>
      </c>
      <c r="K16" s="782">
        <v>868215.77</v>
      </c>
      <c r="L16" s="612">
        <v>0.90665224946602541</v>
      </c>
      <c r="M16" s="783">
        <v>-89390.379999999888</v>
      </c>
      <c r="N16" s="611">
        <v>8.730159790873683E-2</v>
      </c>
      <c r="O16" s="616">
        <v>7.5963881907353786E-2</v>
      </c>
      <c r="P16" s="543"/>
      <c r="Q16" s="617">
        <v>327.72284394250511</v>
      </c>
      <c r="R16" s="619">
        <v>364.18446728187922</v>
      </c>
      <c r="S16" s="681">
        <v>36.461623339374114</v>
      </c>
      <c r="T16" s="777"/>
    </row>
    <row r="17" spans="2:26" s="269" customFormat="1" ht="16.899999999999999" customHeight="1" x14ac:dyDescent="0.3">
      <c r="B17" s="288" t="s">
        <v>65</v>
      </c>
      <c r="C17" s="780" t="s">
        <v>172</v>
      </c>
      <c r="D17" s="745">
        <v>2967</v>
      </c>
      <c r="E17" s="782">
        <v>2711</v>
      </c>
      <c r="F17" s="612">
        <v>0.91371755982473879</v>
      </c>
      <c r="G17" s="783">
        <v>-256</v>
      </c>
      <c r="H17" s="611">
        <v>8.2412088217321267E-2</v>
      </c>
      <c r="I17" s="616">
        <v>7.3329726805517984E-2</v>
      </c>
      <c r="J17" s="745">
        <v>908535.59</v>
      </c>
      <c r="K17" s="782">
        <v>823684.43</v>
      </c>
      <c r="L17" s="612">
        <v>0.90660667459378241</v>
      </c>
      <c r="M17" s="783">
        <v>-84851.159999999916</v>
      </c>
      <c r="N17" s="611">
        <v>8.2828006862692968E-2</v>
      </c>
      <c r="O17" s="616">
        <v>7.2067646006298655E-2</v>
      </c>
      <c r="P17" s="543"/>
      <c r="Q17" s="617">
        <v>306.21354566902596</v>
      </c>
      <c r="R17" s="619">
        <v>303.83047952784955</v>
      </c>
      <c r="S17" s="681">
        <v>-2.383066141176414</v>
      </c>
      <c r="T17" s="777"/>
    </row>
    <row r="18" spans="2:26" s="269" customFormat="1" ht="16.899999999999999" customHeight="1" x14ac:dyDescent="0.3">
      <c r="B18" s="288" t="s">
        <v>66</v>
      </c>
      <c r="C18" s="780" t="s">
        <v>170</v>
      </c>
      <c r="D18" s="745">
        <v>2467</v>
      </c>
      <c r="E18" s="782">
        <v>2161</v>
      </c>
      <c r="F18" s="612">
        <v>0.87596270774219698</v>
      </c>
      <c r="G18" s="783">
        <v>-306</v>
      </c>
      <c r="H18" s="611">
        <v>6.8523970890506089E-2</v>
      </c>
      <c r="I18" s="616">
        <v>5.8452799567216662E-2</v>
      </c>
      <c r="J18" s="745">
        <v>727438.68</v>
      </c>
      <c r="K18" s="782">
        <v>656764.30000000016</v>
      </c>
      <c r="L18" s="612">
        <v>0.90284489683721536</v>
      </c>
      <c r="M18" s="783">
        <v>-70674.379999999888</v>
      </c>
      <c r="N18" s="611">
        <v>6.631803601576941E-2</v>
      </c>
      <c r="O18" s="616">
        <v>5.7463095523093165E-2</v>
      </c>
      <c r="P18" s="543"/>
      <c r="Q18" s="617">
        <v>294.86772598297529</v>
      </c>
      <c r="R18" s="619">
        <v>303.91684405367891</v>
      </c>
      <c r="S18" s="681">
        <v>9.0491180707036278</v>
      </c>
      <c r="T18" s="777"/>
    </row>
    <row r="19" spans="2:26" s="269" customFormat="1" ht="16.899999999999999" customHeight="1" x14ac:dyDescent="0.3">
      <c r="B19" s="288" t="s">
        <v>67</v>
      </c>
      <c r="C19" s="781" t="s">
        <v>54</v>
      </c>
      <c r="D19" s="745">
        <v>1974</v>
      </c>
      <c r="E19" s="782">
        <v>2149</v>
      </c>
      <c r="F19" s="612">
        <v>1.0886524822695036</v>
      </c>
      <c r="G19" s="783">
        <v>175</v>
      </c>
      <c r="H19" s="611">
        <v>5.4830287206266322E-2</v>
      </c>
      <c r="I19" s="616">
        <v>5.812821206383554E-2</v>
      </c>
      <c r="J19" s="745">
        <v>610403.7300000001</v>
      </c>
      <c r="K19" s="782">
        <v>640733.4800000001</v>
      </c>
      <c r="L19" s="612">
        <v>1.0496880155040993</v>
      </c>
      <c r="M19" s="783">
        <v>30329.75</v>
      </c>
      <c r="N19" s="611">
        <v>5.5648369633437687E-2</v>
      </c>
      <c r="O19" s="616">
        <v>5.6060491056051459E-2</v>
      </c>
      <c r="P19" s="543"/>
      <c r="Q19" s="617">
        <v>309.22174772036482</v>
      </c>
      <c r="R19" s="619">
        <v>298.15424848766872</v>
      </c>
      <c r="S19" s="681">
        <v>-11.067499232696093</v>
      </c>
      <c r="T19" s="777"/>
    </row>
    <row r="20" spans="2:26" s="269" customFormat="1" ht="16.899999999999999" customHeight="1" x14ac:dyDescent="0.3">
      <c r="B20" s="288" t="s">
        <v>22</v>
      </c>
      <c r="C20" s="780" t="s">
        <v>163</v>
      </c>
      <c r="D20" s="745">
        <v>2497</v>
      </c>
      <c r="E20" s="782">
        <v>2118</v>
      </c>
      <c r="F20" s="612">
        <v>0.84821786143372047</v>
      </c>
      <c r="G20" s="783">
        <v>-379</v>
      </c>
      <c r="H20" s="611">
        <v>6.9357257930114991E-2</v>
      </c>
      <c r="I20" s="616">
        <v>5.7289694346767651E-2</v>
      </c>
      <c r="J20" s="745">
        <v>737513.1</v>
      </c>
      <c r="K20" s="782">
        <v>628675.38</v>
      </c>
      <c r="L20" s="612">
        <v>0.85242605182199482</v>
      </c>
      <c r="M20" s="783">
        <v>-108837.71999999997</v>
      </c>
      <c r="N20" s="611">
        <v>6.7236485593399772E-2</v>
      </c>
      <c r="O20" s="616">
        <v>5.50054767196647E-2</v>
      </c>
      <c r="P20" s="543"/>
      <c r="Q20" s="617">
        <v>295.35967160592708</v>
      </c>
      <c r="R20" s="619">
        <v>296.82501416430597</v>
      </c>
      <c r="S20" s="681">
        <v>1.465342558378893</v>
      </c>
      <c r="T20" s="777"/>
    </row>
    <row r="21" spans="2:26" s="274" customFormat="1" ht="16.899999999999999" customHeight="1" x14ac:dyDescent="0.3">
      <c r="B21" s="288" t="s">
        <v>24</v>
      </c>
      <c r="C21" s="780" t="s">
        <v>167</v>
      </c>
      <c r="D21" s="745">
        <v>1286</v>
      </c>
      <c r="E21" s="782">
        <v>1276</v>
      </c>
      <c r="F21" s="612">
        <v>0.99222395023328147</v>
      </c>
      <c r="G21" s="783">
        <v>-10</v>
      </c>
      <c r="H21" s="611">
        <v>3.5720237764568633E-2</v>
      </c>
      <c r="I21" s="616">
        <v>3.4514471192859074E-2</v>
      </c>
      <c r="J21" s="745">
        <v>371164.8700000004</v>
      </c>
      <c r="K21" s="782">
        <v>375679.68999999948</v>
      </c>
      <c r="L21" s="612">
        <v>1.0121639205779336</v>
      </c>
      <c r="M21" s="783">
        <v>4514.8199999990757</v>
      </c>
      <c r="N21" s="611">
        <v>3.3837800894019547E-2</v>
      </c>
      <c r="O21" s="616">
        <v>3.2869810238705104E-2</v>
      </c>
      <c r="P21" s="543"/>
      <c r="Q21" s="617">
        <v>288.61965007776081</v>
      </c>
      <c r="R21" s="619">
        <v>294.41981974921589</v>
      </c>
      <c r="S21" s="681">
        <v>5.8001696714550803</v>
      </c>
      <c r="T21" s="77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80" t="s">
        <v>171</v>
      </c>
      <c r="D22" s="745">
        <v>1065</v>
      </c>
      <c r="E22" s="782">
        <v>1034</v>
      </c>
      <c r="F22" s="612">
        <v>0.97089201877934272</v>
      </c>
      <c r="G22" s="783">
        <v>-31</v>
      </c>
      <c r="H22" s="611">
        <v>2.9581689906116326E-2</v>
      </c>
      <c r="I22" s="616">
        <v>2.7968623208006492E-2</v>
      </c>
      <c r="J22" s="745">
        <v>334770.07999999996</v>
      </c>
      <c r="K22" s="782">
        <v>326167.08000000007</v>
      </c>
      <c r="L22" s="612">
        <v>0.9743017655580215</v>
      </c>
      <c r="M22" s="783">
        <v>-8602.9999999998836</v>
      </c>
      <c r="N22" s="611">
        <v>3.0519815391782584E-2</v>
      </c>
      <c r="O22" s="616">
        <v>2.8537741887810237E-2</v>
      </c>
      <c r="P22" s="543"/>
      <c r="Q22" s="617">
        <v>314.33810328638492</v>
      </c>
      <c r="R22" s="619">
        <v>315.44205029013546</v>
      </c>
      <c r="S22" s="681">
        <v>1.1039470037505339</v>
      </c>
      <c r="T22" s="777"/>
    </row>
    <row r="23" spans="2:26" ht="18" customHeight="1" x14ac:dyDescent="0.25">
      <c r="B23" s="1043" t="s">
        <v>317</v>
      </c>
      <c r="C23" s="1043"/>
      <c r="D23" s="650">
        <v>36002</v>
      </c>
      <c r="E23" s="386">
        <v>36970</v>
      </c>
      <c r="F23" s="613">
        <v>1.0268873951447142</v>
      </c>
      <c r="G23" s="614">
        <v>968</v>
      </c>
      <c r="H23" s="611">
        <v>1</v>
      </c>
      <c r="I23" s="616">
        <v>1</v>
      </c>
      <c r="J23" s="650">
        <v>10968941.84</v>
      </c>
      <c r="K23" s="386">
        <v>11429323.360000001</v>
      </c>
      <c r="L23" s="613">
        <v>1.0419713703213511</v>
      </c>
      <c r="M23" s="614">
        <v>460381.52000000142</v>
      </c>
      <c r="N23" s="611">
        <v>1</v>
      </c>
      <c r="O23" s="616">
        <v>1</v>
      </c>
      <c r="P23" s="663"/>
      <c r="Q23" s="665">
        <v>304.67590244986388</v>
      </c>
      <c r="R23" s="620">
        <v>309.15129456315935</v>
      </c>
      <c r="S23" s="682">
        <v>4.4753921132954702</v>
      </c>
      <c r="T23" s="779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80" t="s">
        <v>172</v>
      </c>
      <c r="D25" s="745">
        <v>945</v>
      </c>
      <c r="E25" s="782">
        <v>923</v>
      </c>
      <c r="F25" s="612">
        <v>0.97671957671957677</v>
      </c>
      <c r="G25" s="783">
        <v>-22</v>
      </c>
      <c r="H25" s="611">
        <v>0.26567332021366319</v>
      </c>
      <c r="I25" s="616">
        <v>0.29602309172546504</v>
      </c>
      <c r="J25" s="745">
        <v>268863.49</v>
      </c>
      <c r="K25" s="782">
        <v>267896.94</v>
      </c>
      <c r="L25" s="612">
        <v>0.99640505298804238</v>
      </c>
      <c r="M25" s="783">
        <v>-966.54999999998836</v>
      </c>
      <c r="N25" s="611">
        <v>0.26694483202814268</v>
      </c>
      <c r="O25" s="616">
        <v>0.2733734215527639</v>
      </c>
      <c r="P25" s="543"/>
      <c r="Q25" s="617">
        <v>284.51162962962962</v>
      </c>
      <c r="R25" s="619">
        <v>290.24587215601298</v>
      </c>
      <c r="S25" s="681">
        <v>5.7342425263833547</v>
      </c>
      <c r="T25" s="359"/>
    </row>
    <row r="26" spans="2:26" s="266" customFormat="1" ht="16.899999999999999" customHeight="1" x14ac:dyDescent="0.3">
      <c r="B26" s="288" t="s">
        <v>55</v>
      </c>
      <c r="C26" s="780" t="s">
        <v>169</v>
      </c>
      <c r="D26" s="745">
        <v>284</v>
      </c>
      <c r="E26" s="782">
        <v>805</v>
      </c>
      <c r="F26" s="612">
        <v>2.834507042253521</v>
      </c>
      <c r="G26" s="783">
        <v>521</v>
      </c>
      <c r="H26" s="611">
        <v>7.9842563958391899E-2</v>
      </c>
      <c r="I26" s="616">
        <v>0.2581783194355356</v>
      </c>
      <c r="J26" s="745">
        <v>71955</v>
      </c>
      <c r="K26" s="782">
        <v>220900.05</v>
      </c>
      <c r="L26" s="612">
        <v>3.0699749843652282</v>
      </c>
      <c r="M26" s="783">
        <v>148945.04999999999</v>
      </c>
      <c r="N26" s="611">
        <v>7.1441516245232872E-2</v>
      </c>
      <c r="O26" s="616">
        <v>0.22541579791720137</v>
      </c>
      <c r="P26" s="543"/>
      <c r="Q26" s="617">
        <v>253.36267605633802</v>
      </c>
      <c r="R26" s="619">
        <v>274.40999999999997</v>
      </c>
      <c r="S26" s="681">
        <v>21.047323943661951</v>
      </c>
      <c r="T26" s="359"/>
    </row>
    <row r="27" spans="2:26" s="266" customFormat="1" ht="16.899999999999999" customHeight="1" x14ac:dyDescent="0.3">
      <c r="B27" s="288" t="s">
        <v>57</v>
      </c>
      <c r="C27" s="780" t="s">
        <v>166</v>
      </c>
      <c r="D27" s="745">
        <v>794</v>
      </c>
      <c r="E27" s="782">
        <v>506</v>
      </c>
      <c r="F27" s="612">
        <v>0.63727959697732994</v>
      </c>
      <c r="G27" s="783">
        <v>-288</v>
      </c>
      <c r="H27" s="611">
        <v>0.22322181613719427</v>
      </c>
      <c r="I27" s="616">
        <v>0.16228351507376523</v>
      </c>
      <c r="J27" s="745">
        <v>238572.78999999998</v>
      </c>
      <c r="K27" s="782">
        <v>189095.5</v>
      </c>
      <c r="L27" s="612">
        <v>0.79261134515801246</v>
      </c>
      <c r="M27" s="783">
        <v>-49477.289999999979</v>
      </c>
      <c r="N27" s="611">
        <v>0.23687029188319822</v>
      </c>
      <c r="O27" s="616">
        <v>0.19296108359890435</v>
      </c>
      <c r="P27" s="543"/>
      <c r="Q27" s="617">
        <v>300.46950881612088</v>
      </c>
      <c r="R27" s="619">
        <v>373.70652173913044</v>
      </c>
      <c r="S27" s="681">
        <v>73.237012923009559</v>
      </c>
      <c r="T27" s="359"/>
    </row>
    <row r="28" spans="2:26" s="266" customFormat="1" ht="16.899999999999999" customHeight="1" x14ac:dyDescent="0.3">
      <c r="B28" s="288" t="s">
        <v>59</v>
      </c>
      <c r="C28" s="781" t="s">
        <v>54</v>
      </c>
      <c r="D28" s="745">
        <v>336</v>
      </c>
      <c r="E28" s="782">
        <v>359</v>
      </c>
      <c r="F28" s="612">
        <v>1.0684523809523809</v>
      </c>
      <c r="G28" s="783">
        <v>23</v>
      </c>
      <c r="H28" s="611">
        <v>9.4461624964858021E-2</v>
      </c>
      <c r="I28" s="616">
        <v>0.11513790891597178</v>
      </c>
      <c r="J28" s="745">
        <v>94277.009999999966</v>
      </c>
      <c r="K28" s="782">
        <v>103749.09</v>
      </c>
      <c r="L28" s="612">
        <v>1.1004707298205578</v>
      </c>
      <c r="M28" s="783">
        <v>9472.0800000000309</v>
      </c>
      <c r="N28" s="611">
        <v>9.360423238783934E-2</v>
      </c>
      <c r="O28" s="616">
        <v>0.10586998013596438</v>
      </c>
      <c r="P28" s="543"/>
      <c r="Q28" s="617">
        <v>280.58633928571419</v>
      </c>
      <c r="R28" s="619">
        <v>288.99467966573815</v>
      </c>
      <c r="S28" s="681">
        <v>8.408340380023958</v>
      </c>
      <c r="T28" s="359"/>
    </row>
    <row r="29" spans="2:26" s="266" customFormat="1" ht="16.899999999999999" customHeight="1" x14ac:dyDescent="0.3">
      <c r="B29" s="288" t="s">
        <v>61</v>
      </c>
      <c r="C29" s="780" t="s">
        <v>171</v>
      </c>
      <c r="D29" s="745">
        <v>524</v>
      </c>
      <c r="E29" s="782">
        <v>148</v>
      </c>
      <c r="F29" s="612">
        <v>0.28244274809160308</v>
      </c>
      <c r="G29" s="783">
        <v>-376</v>
      </c>
      <c r="H29" s="611">
        <v>0.14731515321900479</v>
      </c>
      <c r="I29" s="616">
        <v>4.7466324567030149E-2</v>
      </c>
      <c r="J29" s="745">
        <v>147227.51999999999</v>
      </c>
      <c r="K29" s="782">
        <v>90102.959999999992</v>
      </c>
      <c r="L29" s="612">
        <v>0.61199808296709746</v>
      </c>
      <c r="M29" s="783">
        <v>-57124.56</v>
      </c>
      <c r="N29" s="611">
        <v>0.14617687807414836</v>
      </c>
      <c r="O29" s="616">
        <v>9.194488920713996E-2</v>
      </c>
      <c r="P29" s="543"/>
      <c r="Q29" s="617">
        <v>280.96854961832059</v>
      </c>
      <c r="R29" s="619">
        <v>608.80378378378373</v>
      </c>
      <c r="S29" s="681">
        <v>327.83523416546313</v>
      </c>
      <c r="T29" s="359"/>
    </row>
    <row r="30" spans="2:26" s="266" customFormat="1" ht="16.899999999999999" customHeight="1" x14ac:dyDescent="0.3">
      <c r="B30" s="288" t="s">
        <v>63</v>
      </c>
      <c r="C30" s="780" t="s">
        <v>71</v>
      </c>
      <c r="D30" s="745">
        <v>136</v>
      </c>
      <c r="E30" s="782">
        <v>134</v>
      </c>
      <c r="F30" s="612">
        <v>0.98529411764705888</v>
      </c>
      <c r="G30" s="783">
        <v>-2</v>
      </c>
      <c r="H30" s="611">
        <v>3.8234467247680627E-2</v>
      </c>
      <c r="I30" s="616">
        <v>4.2976266837716486E-2</v>
      </c>
      <c r="J30" s="745">
        <v>35051.49</v>
      </c>
      <c r="K30" s="782">
        <v>35072.06</v>
      </c>
      <c r="L30" s="612">
        <v>1.0005868509441396</v>
      </c>
      <c r="M30" s="783">
        <v>20.569999999999709</v>
      </c>
      <c r="N30" s="611">
        <v>3.4801356295665588E-2</v>
      </c>
      <c r="O30" s="616">
        <v>3.5789020371430252E-2</v>
      </c>
      <c r="P30" s="543"/>
      <c r="Q30" s="617">
        <v>257.73154411764705</v>
      </c>
      <c r="R30" s="619">
        <v>261.73179104477612</v>
      </c>
      <c r="S30" s="681">
        <v>4.0002469271290693</v>
      </c>
      <c r="T30" s="359"/>
    </row>
    <row r="31" spans="2:26" s="266" customFormat="1" ht="16.899999999999999" customHeight="1" x14ac:dyDescent="0.3">
      <c r="B31" s="288" t="s">
        <v>65</v>
      </c>
      <c r="C31" s="780" t="s">
        <v>87</v>
      </c>
      <c r="D31" s="745">
        <v>367</v>
      </c>
      <c r="E31" s="782">
        <v>111</v>
      </c>
      <c r="F31" s="612">
        <v>0.3024523160762943</v>
      </c>
      <c r="G31" s="783">
        <v>-256</v>
      </c>
      <c r="H31" s="611">
        <v>0.10317683441102052</v>
      </c>
      <c r="I31" s="616">
        <v>3.5599743425272612E-2</v>
      </c>
      <c r="J31" s="745">
        <v>100478.61</v>
      </c>
      <c r="K31" s="782">
        <v>30989.31</v>
      </c>
      <c r="L31" s="612">
        <v>0.30841698546586183</v>
      </c>
      <c r="M31" s="783">
        <v>-69489.3</v>
      </c>
      <c r="N31" s="611">
        <v>9.9761576660599233E-2</v>
      </c>
      <c r="O31" s="616">
        <v>3.1622808779597417E-2</v>
      </c>
      <c r="P31" s="543"/>
      <c r="Q31" s="617">
        <v>273.78367847411442</v>
      </c>
      <c r="R31" s="619">
        <v>279.182972972973</v>
      </c>
      <c r="S31" s="681">
        <v>5.3992944988585805</v>
      </c>
      <c r="T31" s="359"/>
    </row>
    <row r="32" spans="2:26" s="266" customFormat="1" ht="16.899999999999999" customHeight="1" x14ac:dyDescent="0.3">
      <c r="B32" s="288" t="s">
        <v>66</v>
      </c>
      <c r="C32" s="780" t="s">
        <v>163</v>
      </c>
      <c r="D32" s="745">
        <v>138</v>
      </c>
      <c r="E32" s="782">
        <v>100</v>
      </c>
      <c r="F32" s="612">
        <v>0.72463768115942029</v>
      </c>
      <c r="G32" s="783">
        <v>-38</v>
      </c>
      <c r="H32" s="611">
        <v>3.8796738824852406E-2</v>
      </c>
      <c r="I32" s="616">
        <v>3.2071840923669021E-2</v>
      </c>
      <c r="J32" s="745">
        <v>36971.94</v>
      </c>
      <c r="K32" s="782">
        <v>28378.7</v>
      </c>
      <c r="L32" s="612">
        <v>0.76757400341989079</v>
      </c>
      <c r="M32" s="783">
        <v>-8593.2400000000016</v>
      </c>
      <c r="N32" s="611">
        <v>3.6708101620843238E-2</v>
      </c>
      <c r="O32" s="616">
        <v>2.8958831400684983E-2</v>
      </c>
      <c r="P32" s="543"/>
      <c r="Q32" s="617">
        <v>267.91260869565218</v>
      </c>
      <c r="R32" s="619">
        <v>283.78700000000003</v>
      </c>
      <c r="S32" s="681">
        <v>15.874391304347853</v>
      </c>
      <c r="T32" s="359"/>
    </row>
    <row r="33" spans="2:20" s="266" customFormat="1" ht="16.899999999999999" customHeight="1" x14ac:dyDescent="0.3">
      <c r="B33" s="288" t="s">
        <v>67</v>
      </c>
      <c r="C33" s="780" t="s">
        <v>165</v>
      </c>
      <c r="D33" s="745">
        <v>33</v>
      </c>
      <c r="E33" s="782">
        <v>32</v>
      </c>
      <c r="F33" s="612">
        <v>0.96969696969696972</v>
      </c>
      <c r="G33" s="783">
        <v>-1</v>
      </c>
      <c r="H33" s="611">
        <v>9.2774810233342709E-3</v>
      </c>
      <c r="I33" s="616">
        <v>1.0262989095574085E-2</v>
      </c>
      <c r="J33" s="745">
        <v>13789.619999999999</v>
      </c>
      <c r="K33" s="782">
        <v>13782.42</v>
      </c>
      <c r="L33" s="612">
        <v>0.99947786813559769</v>
      </c>
      <c r="M33" s="783">
        <v>-7.1999999999989086</v>
      </c>
      <c r="N33" s="611">
        <v>1.3691214804330318E-2</v>
      </c>
      <c r="O33" s="616">
        <v>1.4064167036313458E-2</v>
      </c>
      <c r="P33" s="543"/>
      <c r="Q33" s="617">
        <v>417.86727272727268</v>
      </c>
      <c r="R33" s="619">
        <v>430.700625</v>
      </c>
      <c r="S33" s="681">
        <v>12.833352272727325</v>
      </c>
      <c r="T33" s="359"/>
    </row>
    <row r="34" spans="2:20" s="266" customFormat="1" ht="16.899999999999999" customHeight="1" x14ac:dyDescent="0.3">
      <c r="B34" s="288" t="s">
        <v>22</v>
      </c>
      <c r="C34" s="780" t="s">
        <v>164</v>
      </c>
      <c r="D34" s="745">
        <v>0</v>
      </c>
      <c r="E34" s="782">
        <v>0</v>
      </c>
      <c r="F34" s="612" t="s">
        <v>335</v>
      </c>
      <c r="G34" s="783">
        <v>0</v>
      </c>
      <c r="H34" s="611">
        <v>0</v>
      </c>
      <c r="I34" s="616">
        <v>0</v>
      </c>
      <c r="J34" s="745">
        <v>0</v>
      </c>
      <c r="K34" s="782">
        <v>0</v>
      </c>
      <c r="L34" s="612" t="s">
        <v>335</v>
      </c>
      <c r="M34" s="783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2.5" customHeight="1" x14ac:dyDescent="0.25">
      <c r="B35" s="1037" t="s">
        <v>315</v>
      </c>
      <c r="C35" s="1037"/>
      <c r="D35" s="650">
        <v>3557</v>
      </c>
      <c r="E35" s="386">
        <v>3118</v>
      </c>
      <c r="F35" s="613">
        <v>0.87658138881079561</v>
      </c>
      <c r="G35" s="614">
        <v>-439</v>
      </c>
      <c r="H35" s="611">
        <v>1</v>
      </c>
      <c r="I35" s="616">
        <v>1</v>
      </c>
      <c r="J35" s="650">
        <v>1007187.4700000001</v>
      </c>
      <c r="K35" s="386">
        <v>979967.02999999991</v>
      </c>
      <c r="L35" s="613">
        <v>0.97297380993033977</v>
      </c>
      <c r="M35" s="614">
        <v>-27220.440000000177</v>
      </c>
      <c r="N35" s="611">
        <v>1</v>
      </c>
      <c r="O35" s="616">
        <v>1</v>
      </c>
      <c r="P35" s="387"/>
      <c r="Q35" s="665">
        <v>283.15644363227443</v>
      </c>
      <c r="R35" s="620">
        <v>314.29346696600385</v>
      </c>
      <c r="S35" s="682">
        <v>31.137023333729417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4" t="s">
        <v>84</v>
      </c>
      <c r="C37" s="1045" t="s">
        <v>232</v>
      </c>
      <c r="D37" s="1046" t="s">
        <v>229</v>
      </c>
      <c r="E37" s="1046"/>
      <c r="F37" s="1046"/>
      <c r="G37" s="1046"/>
      <c r="H37" s="1046"/>
      <c r="I37" s="1046"/>
      <c r="J37" s="1048" t="s">
        <v>230</v>
      </c>
      <c r="K37" s="1048"/>
      <c r="L37" s="1048"/>
      <c r="M37" s="1048"/>
      <c r="N37" s="1048"/>
      <c r="O37" s="1048"/>
      <c r="P37" s="800"/>
      <c r="Q37" s="1040" t="s">
        <v>252</v>
      </c>
      <c r="R37" s="1041"/>
      <c r="S37" s="1042"/>
      <c r="T37" s="359"/>
    </row>
    <row r="38" spans="2:20" s="266" customFormat="1" ht="21" customHeight="1" x14ac:dyDescent="0.25">
      <c r="B38" s="1044"/>
      <c r="C38" s="1045"/>
      <c r="D38" s="924" t="s">
        <v>226</v>
      </c>
      <c r="E38" s="925"/>
      <c r="F38" s="965" t="s">
        <v>332</v>
      </c>
      <c r="G38" s="965" t="s">
        <v>336</v>
      </c>
      <c r="H38" s="924" t="s">
        <v>227</v>
      </c>
      <c r="I38" s="925"/>
      <c r="J38" s="924" t="s">
        <v>228</v>
      </c>
      <c r="K38" s="925"/>
      <c r="L38" s="965" t="s">
        <v>332</v>
      </c>
      <c r="M38" s="1038" t="s">
        <v>336</v>
      </c>
      <c r="N38" s="924" t="s">
        <v>227</v>
      </c>
      <c r="O38" s="925"/>
      <c r="P38" s="347"/>
      <c r="Q38" s="924"/>
      <c r="R38" s="925"/>
      <c r="S38" s="965" t="s">
        <v>336</v>
      </c>
      <c r="T38" s="359"/>
    </row>
    <row r="39" spans="2:20" s="266" customFormat="1" ht="21" customHeight="1" x14ac:dyDescent="0.25">
      <c r="B39" s="1044"/>
      <c r="C39" s="1045"/>
      <c r="D39" s="353" t="s">
        <v>333</v>
      </c>
      <c r="E39" s="353" t="s">
        <v>334</v>
      </c>
      <c r="F39" s="889"/>
      <c r="G39" s="889"/>
      <c r="H39" s="353" t="s">
        <v>333</v>
      </c>
      <c r="I39" s="353" t="s">
        <v>334</v>
      </c>
      <c r="J39" s="775" t="s">
        <v>333</v>
      </c>
      <c r="K39" s="775" t="s">
        <v>334</v>
      </c>
      <c r="L39" s="889"/>
      <c r="M39" s="1039"/>
      <c r="N39" s="717" t="s">
        <v>333</v>
      </c>
      <c r="O39" s="717" t="s">
        <v>334</v>
      </c>
      <c r="P39" s="776"/>
      <c r="Q39" s="717" t="s">
        <v>333</v>
      </c>
      <c r="R39" s="717" t="s">
        <v>334</v>
      </c>
      <c r="S39" s="889"/>
      <c r="T39" s="359"/>
    </row>
    <row r="40" spans="2:20" s="266" customFormat="1" ht="9" customHeight="1" x14ac:dyDescent="0.25">
      <c r="B40" s="402"/>
      <c r="C40" s="403"/>
      <c r="D40" s="791"/>
      <c r="E40" s="791"/>
      <c r="F40" s="790"/>
      <c r="G40" s="790"/>
      <c r="H40" s="791"/>
      <c r="I40" s="791"/>
      <c r="J40" s="791"/>
      <c r="K40" s="791"/>
      <c r="L40" s="790"/>
      <c r="M40" s="790"/>
      <c r="N40" s="791"/>
      <c r="O40" s="791"/>
      <c r="P40" s="347"/>
      <c r="Q40" s="791"/>
      <c r="R40" s="791"/>
      <c r="S40" s="790"/>
      <c r="T40" s="359"/>
    </row>
    <row r="41" spans="2:20" s="266" customFormat="1" ht="16.899999999999999" customHeight="1" x14ac:dyDescent="0.25">
      <c r="B41" s="288" t="s">
        <v>53</v>
      </c>
      <c r="C41" s="326" t="s">
        <v>174</v>
      </c>
      <c r="D41" s="745">
        <v>753</v>
      </c>
      <c r="E41" s="782">
        <v>741</v>
      </c>
      <c r="F41" s="612">
        <v>0.98406374501992033</v>
      </c>
      <c r="G41" s="783">
        <v>-12</v>
      </c>
      <c r="H41" s="611">
        <v>0.19507772020725389</v>
      </c>
      <c r="I41" s="616">
        <v>0.17180616740088106</v>
      </c>
      <c r="J41" s="745">
        <v>268122.94</v>
      </c>
      <c r="K41" s="782">
        <v>262412.55</v>
      </c>
      <c r="L41" s="612">
        <v>0.97870234452896865</v>
      </c>
      <c r="M41" s="783">
        <v>-5710.390000000014</v>
      </c>
      <c r="N41" s="611">
        <v>0.22787800294096403</v>
      </c>
      <c r="O41" s="616">
        <v>0.19449983154407358</v>
      </c>
      <c r="P41" s="627"/>
      <c r="Q41" s="617">
        <v>356.07296148738379</v>
      </c>
      <c r="R41" s="619">
        <v>354.132995951417</v>
      </c>
      <c r="S41" s="681">
        <v>-1.9399655359667918</v>
      </c>
      <c r="T41" s="359"/>
    </row>
    <row r="42" spans="2:20" s="266" customFormat="1" ht="16.899999999999999" customHeight="1" x14ac:dyDescent="0.25">
      <c r="B42" s="288" t="s">
        <v>55</v>
      </c>
      <c r="C42" s="326" t="s">
        <v>176</v>
      </c>
      <c r="D42" s="745">
        <v>926</v>
      </c>
      <c r="E42" s="782">
        <v>784</v>
      </c>
      <c r="F42" s="612">
        <v>0.8466522678185745</v>
      </c>
      <c r="G42" s="783">
        <v>-142</v>
      </c>
      <c r="H42" s="611">
        <v>0.23989637305699482</v>
      </c>
      <c r="I42" s="616">
        <v>0.18177602596800371</v>
      </c>
      <c r="J42" s="745">
        <v>280304.12</v>
      </c>
      <c r="K42" s="782">
        <v>251511.83000000002</v>
      </c>
      <c r="L42" s="612">
        <v>0.89728195932332366</v>
      </c>
      <c r="M42" s="783">
        <v>-28792.289999999979</v>
      </c>
      <c r="N42" s="611">
        <v>0.23823080218993695</v>
      </c>
      <c r="O42" s="616">
        <v>0.18642023244064232</v>
      </c>
      <c r="P42" s="627"/>
      <c r="Q42" s="617">
        <v>302.70423326133908</v>
      </c>
      <c r="R42" s="619">
        <v>320.80590561224494</v>
      </c>
      <c r="S42" s="681">
        <v>18.101672350905858</v>
      </c>
      <c r="T42" s="359"/>
    </row>
    <row r="43" spans="2:20" s="266" customFormat="1" ht="16.899999999999999" customHeight="1" x14ac:dyDescent="0.25">
      <c r="B43" s="289" t="s">
        <v>57</v>
      </c>
      <c r="C43" s="326" t="s">
        <v>177</v>
      </c>
      <c r="D43" s="745">
        <v>539</v>
      </c>
      <c r="E43" s="866">
        <v>824</v>
      </c>
      <c r="F43" s="612">
        <v>1.5287569573283859</v>
      </c>
      <c r="G43" s="865">
        <v>285</v>
      </c>
      <c r="H43" s="611">
        <v>0.13963730569948188</v>
      </c>
      <c r="I43" s="616">
        <v>0.19105031300718758</v>
      </c>
      <c r="J43" s="745">
        <v>154392.68</v>
      </c>
      <c r="K43" s="866">
        <v>237176.34</v>
      </c>
      <c r="L43" s="612">
        <v>1.5361890213966103</v>
      </c>
      <c r="M43" s="865">
        <v>82783.66</v>
      </c>
      <c r="N43" s="611">
        <v>0.13121852082892763</v>
      </c>
      <c r="O43" s="616">
        <v>0.17579478640118365</v>
      </c>
      <c r="P43" s="627"/>
      <c r="Q43" s="617">
        <v>286.44282003710572</v>
      </c>
      <c r="R43" s="619">
        <v>287.83536407766991</v>
      </c>
      <c r="S43" s="681">
        <v>1.3925440405641893</v>
      </c>
      <c r="T43" s="359"/>
    </row>
    <row r="44" spans="2:20" s="266" customFormat="1" ht="16.899999999999999" customHeight="1" x14ac:dyDescent="0.25">
      <c r="B44" s="289" t="s">
        <v>59</v>
      </c>
      <c r="C44" s="326" t="s">
        <v>173</v>
      </c>
      <c r="D44" s="745">
        <v>574</v>
      </c>
      <c r="E44" s="782">
        <v>679</v>
      </c>
      <c r="F44" s="612">
        <v>1.1829268292682926</v>
      </c>
      <c r="G44" s="783">
        <v>105</v>
      </c>
      <c r="H44" s="611">
        <v>0.14870466321243522</v>
      </c>
      <c r="I44" s="616">
        <v>0.15743102249014607</v>
      </c>
      <c r="J44" s="745">
        <v>163079.97</v>
      </c>
      <c r="K44" s="782">
        <v>208065.27</v>
      </c>
      <c r="L44" s="612">
        <v>1.2758481007814755</v>
      </c>
      <c r="M44" s="783">
        <v>44985.299999999988</v>
      </c>
      <c r="N44" s="611">
        <v>0.13860185884606638</v>
      </c>
      <c r="O44" s="616">
        <v>0.15421770020211376</v>
      </c>
      <c r="P44" s="627"/>
      <c r="Q44" s="617">
        <v>284.11144599303134</v>
      </c>
      <c r="R44" s="619">
        <v>306.42896907216493</v>
      </c>
      <c r="S44" s="681">
        <v>22.317523079133593</v>
      </c>
      <c r="T44" s="359"/>
    </row>
    <row r="45" spans="2:20" s="266" customFormat="1" ht="16.899999999999999" customHeight="1" x14ac:dyDescent="0.25">
      <c r="B45" s="288" t="s">
        <v>61</v>
      </c>
      <c r="C45" s="326" t="s">
        <v>179</v>
      </c>
      <c r="D45" s="745">
        <v>629</v>
      </c>
      <c r="E45" s="782">
        <v>556</v>
      </c>
      <c r="F45" s="612">
        <v>0.88394276629570745</v>
      </c>
      <c r="G45" s="783">
        <v>-73</v>
      </c>
      <c r="H45" s="611">
        <v>0.16295336787564768</v>
      </c>
      <c r="I45" s="616">
        <v>0.1289125898446557</v>
      </c>
      <c r="J45" s="745">
        <v>190418.2</v>
      </c>
      <c r="K45" s="782">
        <v>183120.38999999996</v>
      </c>
      <c r="L45" s="612">
        <v>0.96167482940181104</v>
      </c>
      <c r="M45" s="783">
        <v>-7297.8100000000559</v>
      </c>
      <c r="N45" s="611">
        <v>0.16183665276687284</v>
      </c>
      <c r="O45" s="616">
        <v>0.13572858846608155</v>
      </c>
      <c r="P45" s="627"/>
      <c r="Q45" s="617">
        <v>302.73163751987283</v>
      </c>
      <c r="R45" s="619">
        <v>329.35321942446035</v>
      </c>
      <c r="S45" s="681">
        <v>26.621581904587515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398</v>
      </c>
      <c r="E46" s="782">
        <v>447</v>
      </c>
      <c r="F46" s="612">
        <v>1.1231155778894473</v>
      </c>
      <c r="G46" s="783">
        <v>49</v>
      </c>
      <c r="H46" s="611">
        <v>0.10310880829015544</v>
      </c>
      <c r="I46" s="616">
        <v>0.10364015766287966</v>
      </c>
      <c r="J46" s="745">
        <v>109372.13</v>
      </c>
      <c r="K46" s="782">
        <v>117594.03</v>
      </c>
      <c r="L46" s="612">
        <v>1.0751736296989003</v>
      </c>
      <c r="M46" s="783">
        <v>8221.8999999999942</v>
      </c>
      <c r="N46" s="611">
        <v>9.2955502284882821E-2</v>
      </c>
      <c r="O46" s="616">
        <v>8.7160537960508128E-2</v>
      </c>
      <c r="P46" s="627"/>
      <c r="Q46" s="617">
        <v>274.80434673366835</v>
      </c>
      <c r="R46" s="619">
        <v>263.07389261744964</v>
      </c>
      <c r="S46" s="681">
        <v>-11.730454116218709</v>
      </c>
      <c r="T46" s="359"/>
    </row>
    <row r="47" spans="2:20" s="266" customFormat="1" ht="16.899999999999999" customHeight="1" x14ac:dyDescent="0.25">
      <c r="B47" s="289" t="s">
        <v>65</v>
      </c>
      <c r="C47" s="326" t="s">
        <v>175</v>
      </c>
      <c r="D47" s="745">
        <v>41</v>
      </c>
      <c r="E47" s="782">
        <v>282</v>
      </c>
      <c r="F47" s="612">
        <v>6.8780487804878048</v>
      </c>
      <c r="G47" s="783">
        <v>241</v>
      </c>
      <c r="H47" s="611">
        <v>1.0621761658031088E-2</v>
      </c>
      <c r="I47" s="616">
        <v>6.5383723626246226E-2</v>
      </c>
      <c r="J47" s="745">
        <v>10917.34</v>
      </c>
      <c r="K47" s="782">
        <v>89285.54</v>
      </c>
      <c r="L47" s="612">
        <v>8.1783236575942482</v>
      </c>
      <c r="M47" s="783">
        <v>78368.2</v>
      </c>
      <c r="N47" s="611">
        <v>9.2786601423492671E-3</v>
      </c>
      <c r="O47" s="616">
        <v>6.6178322985397012E-2</v>
      </c>
      <c r="P47" s="627"/>
      <c r="Q47" s="617">
        <v>266.27658536585363</v>
      </c>
      <c r="R47" s="619">
        <v>316.61539007092199</v>
      </c>
      <c r="S47" s="681">
        <v>50.338804705068355</v>
      </c>
      <c r="T47" s="359"/>
    </row>
    <row r="48" spans="2:20" s="266" customFormat="1" ht="18" customHeight="1" x14ac:dyDescent="0.25">
      <c r="B48" s="1037" t="s">
        <v>318</v>
      </c>
      <c r="C48" s="1037"/>
      <c r="D48" s="650">
        <v>3860</v>
      </c>
      <c r="E48" s="386">
        <v>4313</v>
      </c>
      <c r="F48" s="613">
        <v>1.1173575129533679</v>
      </c>
      <c r="G48" s="614">
        <v>453</v>
      </c>
      <c r="H48" s="611">
        <v>1</v>
      </c>
      <c r="I48" s="616">
        <v>1</v>
      </c>
      <c r="J48" s="650">
        <v>1176607.3800000001</v>
      </c>
      <c r="K48" s="386">
        <v>1349165.95</v>
      </c>
      <c r="L48" s="613">
        <v>1.1466577321655078</v>
      </c>
      <c r="M48" s="614">
        <v>172558.56999999983</v>
      </c>
      <c r="N48" s="611">
        <v>1</v>
      </c>
      <c r="O48" s="616">
        <v>1</v>
      </c>
      <c r="P48" s="387"/>
      <c r="Q48" s="665">
        <v>304.82056476683942</v>
      </c>
      <c r="R48" s="620">
        <v>312.8138070948296</v>
      </c>
      <c r="S48" s="682">
        <v>7.9932423279901741</v>
      </c>
      <c r="T48" s="359"/>
    </row>
    <row r="49" spans="2:20" s="266" customFormat="1" ht="9" customHeight="1" x14ac:dyDescent="0.25">
      <c r="B49" s="1047"/>
      <c r="C49" s="1047"/>
      <c r="D49" s="1047"/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359"/>
    </row>
    <row r="50" spans="2:20" s="266" customFormat="1" ht="18" customHeight="1" x14ac:dyDescent="0.25">
      <c r="B50" s="1043" t="s">
        <v>314</v>
      </c>
      <c r="C50" s="1043"/>
      <c r="D50" s="650">
        <v>39862</v>
      </c>
      <c r="E50" s="651">
        <v>41283</v>
      </c>
      <c r="F50" s="613">
        <v>1.0356479855501479</v>
      </c>
      <c r="G50" s="614">
        <v>1421</v>
      </c>
      <c r="H50" s="1049"/>
      <c r="I50" s="1050"/>
      <c r="J50" s="650">
        <v>12145549.220000001</v>
      </c>
      <c r="K50" s="651">
        <v>12778489.310000001</v>
      </c>
      <c r="L50" s="613">
        <v>1.0521129245401057</v>
      </c>
      <c r="M50" s="614">
        <v>632940.09000000125</v>
      </c>
      <c r="N50" s="1049"/>
      <c r="O50" s="1050"/>
      <c r="P50" s="387">
        <v>0</v>
      </c>
      <c r="Q50" s="665">
        <v>304.68991069188701</v>
      </c>
      <c r="R50" s="620">
        <v>309.53393188479521</v>
      </c>
      <c r="S50" s="682">
        <v>4.8440211929082011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6" t="s">
        <v>22</v>
      </c>
      <c r="C53" s="788" t="s">
        <v>71</v>
      </c>
      <c r="D53" s="785"/>
      <c r="E53" s="787"/>
      <c r="F53" s="778"/>
      <c r="G53" s="785"/>
      <c r="H53" s="658"/>
      <c r="I53" s="659"/>
      <c r="J53" s="785"/>
      <c r="K53" s="785"/>
      <c r="L53" s="778"/>
      <c r="M53" s="785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4" t="s">
        <v>24</v>
      </c>
      <c r="C54" s="780" t="s">
        <v>172</v>
      </c>
      <c r="D54" s="783"/>
      <c r="E54" s="782"/>
      <c r="F54" s="612"/>
      <c r="G54" s="783"/>
      <c r="H54" s="611"/>
      <c r="I54" s="616"/>
      <c r="J54" s="783"/>
      <c r="K54" s="783"/>
      <c r="L54" s="612"/>
      <c r="M54" s="783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69" t="s">
        <v>231</v>
      </c>
      <c r="C55" s="969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41:S47">
    <sortCondition descending="1" ref="K41:K47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670" priority="45" stopIfTrue="1" operator="greaterThan">
      <formula>0</formula>
    </cfRule>
  </conditionalFormatting>
  <conditionalFormatting sqref="T12:T42 T44:T52">
    <cfRule type="cellIs" dxfId="669" priority="43" operator="lessThan">
      <formula>1</formula>
    </cfRule>
    <cfRule type="cellIs" dxfId="668" priority="44" operator="greaterThan">
      <formula>1</formula>
    </cfRule>
  </conditionalFormatting>
  <conditionalFormatting sqref="T11">
    <cfRule type="cellIs" dxfId="667" priority="42" stopIfTrue="1" operator="greaterThan">
      <formula>0</formula>
    </cfRule>
  </conditionalFormatting>
  <conditionalFormatting sqref="T11">
    <cfRule type="cellIs" dxfId="666" priority="40" operator="lessThan">
      <formula>1</formula>
    </cfRule>
    <cfRule type="cellIs" dxfId="665" priority="41" operator="greaterThan">
      <formula>1</formula>
    </cfRule>
  </conditionalFormatting>
  <conditionalFormatting sqref="T11:T42 T44:T52">
    <cfRule type="cellIs" dxfId="664" priority="39" operator="lessThan">
      <formula>1</formula>
    </cfRule>
  </conditionalFormatting>
  <conditionalFormatting sqref="F51:F55 L51:L55 F11:F23 F25:F35 L25:L35 L11:L23 F44:F48 L44:L48">
    <cfRule type="cellIs" dxfId="663" priority="37" operator="lessThan">
      <formula>1</formula>
    </cfRule>
    <cfRule type="cellIs" dxfId="662" priority="38" operator="greaterThan">
      <formula>1</formula>
    </cfRule>
  </conditionalFormatting>
  <conditionalFormatting sqref="G11:G23 M11:M23 G25:G35 M25:M35 G51:G55 M51:M55 G44:G47 M44:M48">
    <cfRule type="cellIs" dxfId="661" priority="35" operator="lessThan">
      <formula>0</formula>
    </cfRule>
    <cfRule type="cellIs" dxfId="660" priority="36" operator="greaterThan">
      <formula>0</formula>
    </cfRule>
  </conditionalFormatting>
  <conditionalFormatting sqref="G48">
    <cfRule type="cellIs" dxfId="659" priority="33" operator="lessThan">
      <formula>0</formula>
    </cfRule>
    <cfRule type="cellIs" dxfId="658" priority="34" operator="greaterThan">
      <formula>0</formula>
    </cfRule>
  </conditionalFormatting>
  <conditionalFormatting sqref="G50 M50">
    <cfRule type="cellIs" dxfId="657" priority="31" operator="lessThan">
      <formula>0</formula>
    </cfRule>
    <cfRule type="cellIs" dxfId="656" priority="32" operator="greaterThan">
      <formula>0</formula>
    </cfRule>
  </conditionalFormatting>
  <conditionalFormatting sqref="L50">
    <cfRule type="cellIs" dxfId="655" priority="27" operator="lessThan">
      <formula>1</formula>
    </cfRule>
    <cfRule type="cellIs" dxfId="654" priority="28" operator="greaterThan">
      <formula>1</formula>
    </cfRule>
  </conditionalFormatting>
  <conditionalFormatting sqref="F50">
    <cfRule type="cellIs" dxfId="653" priority="29" operator="lessThan">
      <formula>1</formula>
    </cfRule>
    <cfRule type="cellIs" dxfId="652" priority="30" operator="greaterThan">
      <formula>1</formula>
    </cfRule>
  </conditionalFormatting>
  <conditionalFormatting sqref="F41">
    <cfRule type="cellIs" dxfId="651" priority="25" operator="lessThan">
      <formula>1</formula>
    </cfRule>
    <cfRule type="cellIs" dxfId="650" priority="26" operator="greaterThan">
      <formula>1</formula>
    </cfRule>
  </conditionalFormatting>
  <conditionalFormatting sqref="G41:G42">
    <cfRule type="cellIs" dxfId="649" priority="23" operator="lessThan">
      <formula>0</formula>
    </cfRule>
    <cfRule type="cellIs" dxfId="648" priority="24" operator="greaterThan">
      <formula>0</formula>
    </cfRule>
  </conditionalFormatting>
  <conditionalFormatting sqref="F42">
    <cfRule type="cellIs" dxfId="647" priority="21" operator="lessThan">
      <formula>1</formula>
    </cfRule>
    <cfRule type="cellIs" dxfId="646" priority="22" operator="greaterThan">
      <formula>1</formula>
    </cfRule>
  </conditionalFormatting>
  <conditionalFormatting sqref="M41:M42">
    <cfRule type="cellIs" dxfId="645" priority="17" operator="lessThan">
      <formula>0</formula>
    </cfRule>
    <cfRule type="cellIs" dxfId="644" priority="18" operator="greaterThan">
      <formula>0</formula>
    </cfRule>
  </conditionalFormatting>
  <conditionalFormatting sqref="L41:L42">
    <cfRule type="cellIs" dxfId="643" priority="19" operator="lessThan">
      <formula>1</formula>
    </cfRule>
    <cfRule type="cellIs" dxfId="642" priority="20" operator="greaterThan">
      <formula>1</formula>
    </cfRule>
  </conditionalFormatting>
  <conditionalFormatting sqref="S11:S23 S44:S48">
    <cfRule type="cellIs" dxfId="641" priority="16" operator="lessThan">
      <formula>0</formula>
    </cfRule>
  </conditionalFormatting>
  <conditionalFormatting sqref="S25:S35">
    <cfRule type="cellIs" dxfId="640" priority="15" operator="lessThan">
      <formula>0</formula>
    </cfRule>
  </conditionalFormatting>
  <conditionalFormatting sqref="S41:S42">
    <cfRule type="cellIs" dxfId="639" priority="14" operator="lessThan">
      <formula>0</formula>
    </cfRule>
  </conditionalFormatting>
  <conditionalFormatting sqref="S50">
    <cfRule type="cellIs" dxfId="638" priority="13" operator="lessThan">
      <formula>0</formula>
    </cfRule>
  </conditionalFormatting>
  <conditionalFormatting sqref="T43">
    <cfRule type="cellIs" dxfId="637" priority="11" operator="lessThan">
      <formula>1</formula>
    </cfRule>
    <cfRule type="cellIs" dxfId="636" priority="12" operator="greaterThan">
      <formula>1</formula>
    </cfRule>
  </conditionalFormatting>
  <conditionalFormatting sqref="T43">
    <cfRule type="cellIs" dxfId="635" priority="10" operator="lessThan">
      <formula>1</formula>
    </cfRule>
  </conditionalFormatting>
  <conditionalFormatting sqref="G43">
    <cfRule type="cellIs" dxfId="634" priority="8" operator="lessThan">
      <formula>0</formula>
    </cfRule>
    <cfRule type="cellIs" dxfId="633" priority="9" operator="greaterThan">
      <formula>0</formula>
    </cfRule>
  </conditionalFormatting>
  <conditionalFormatting sqref="F43">
    <cfRule type="cellIs" dxfId="632" priority="6" operator="lessThan">
      <formula>1</formula>
    </cfRule>
    <cfRule type="cellIs" dxfId="631" priority="7" operator="greaterThan">
      <formula>1</formula>
    </cfRule>
  </conditionalFormatting>
  <conditionalFormatting sqref="M43">
    <cfRule type="cellIs" dxfId="630" priority="2" operator="lessThan">
      <formula>0</formula>
    </cfRule>
    <cfRule type="cellIs" dxfId="629" priority="3" operator="greaterThan">
      <formula>0</formula>
    </cfRule>
  </conditionalFormatting>
  <conditionalFormatting sqref="L43">
    <cfRule type="cellIs" dxfId="628" priority="4" operator="lessThan">
      <formula>1</formula>
    </cfRule>
    <cfRule type="cellIs" dxfId="627" priority="5" operator="greaterThan">
      <formula>1</formula>
    </cfRule>
  </conditionalFormatting>
  <conditionalFormatting sqref="S43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1" t="s">
        <v>253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309"/>
      <c r="U4" s="309"/>
      <c r="V4" s="309"/>
    </row>
    <row r="5" spans="2:26" s="269" customFormat="1" ht="13.15" customHeight="1" x14ac:dyDescent="0.25"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625"/>
    </row>
    <row r="6" spans="2:26" s="269" customFormat="1" ht="16.5" customHeight="1" x14ac:dyDescent="0.25">
      <c r="B6" s="890" t="s">
        <v>307</v>
      </c>
      <c r="C6" s="890"/>
      <c r="D6" s="890"/>
      <c r="E6" s="890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7" t="s">
        <v>180</v>
      </c>
      <c r="S6" s="957"/>
      <c r="T6" s="621"/>
    </row>
    <row r="7" spans="2:26" ht="17.25" customHeight="1" x14ac:dyDescent="0.25">
      <c r="B7" s="876" t="s">
        <v>84</v>
      </c>
      <c r="C7" s="879" t="s">
        <v>211</v>
      </c>
      <c r="D7" s="1031" t="s">
        <v>235</v>
      </c>
      <c r="E7" s="1032"/>
      <c r="F7" s="1032"/>
      <c r="G7" s="1032"/>
      <c r="H7" s="1032"/>
      <c r="I7" s="1033"/>
      <c r="J7" s="1034" t="s">
        <v>236</v>
      </c>
      <c r="K7" s="1035"/>
      <c r="L7" s="1035"/>
      <c r="M7" s="1035"/>
      <c r="N7" s="1035"/>
      <c r="O7" s="1036"/>
      <c r="P7" s="615"/>
      <c r="Q7" s="1040" t="s">
        <v>252</v>
      </c>
      <c r="R7" s="1041"/>
      <c r="S7" s="1042"/>
      <c r="T7" s="622"/>
    </row>
    <row r="8" spans="2:26" ht="21.6" customHeight="1" x14ac:dyDescent="0.25">
      <c r="B8" s="876"/>
      <c r="C8" s="879"/>
      <c r="D8" s="924" t="s">
        <v>226</v>
      </c>
      <c r="E8" s="925"/>
      <c r="F8" s="965" t="s">
        <v>332</v>
      </c>
      <c r="G8" s="965" t="s">
        <v>336</v>
      </c>
      <c r="H8" s="924" t="s">
        <v>227</v>
      </c>
      <c r="I8" s="925"/>
      <c r="J8" s="924" t="s">
        <v>228</v>
      </c>
      <c r="K8" s="925"/>
      <c r="L8" s="965" t="s">
        <v>332</v>
      </c>
      <c r="M8" s="965" t="s">
        <v>336</v>
      </c>
      <c r="N8" s="924" t="s">
        <v>227</v>
      </c>
      <c r="O8" s="925"/>
      <c r="P8" s="347"/>
      <c r="Q8" s="924"/>
      <c r="R8" s="925"/>
      <c r="S8" s="965" t="s">
        <v>336</v>
      </c>
      <c r="T8" s="888"/>
    </row>
    <row r="9" spans="2:26" ht="16.149999999999999" customHeight="1" x14ac:dyDescent="0.25">
      <c r="B9" s="877"/>
      <c r="C9" s="880"/>
      <c r="D9" s="372" t="s">
        <v>333</v>
      </c>
      <c r="E9" s="372" t="s">
        <v>334</v>
      </c>
      <c r="F9" s="889"/>
      <c r="G9" s="889"/>
      <c r="H9" s="717" t="s">
        <v>333</v>
      </c>
      <c r="I9" s="717" t="s">
        <v>334</v>
      </c>
      <c r="J9" s="372" t="s">
        <v>333</v>
      </c>
      <c r="K9" s="372" t="s">
        <v>334</v>
      </c>
      <c r="L9" s="889"/>
      <c r="M9" s="889"/>
      <c r="N9" s="717" t="s">
        <v>333</v>
      </c>
      <c r="O9" s="717" t="s">
        <v>334</v>
      </c>
      <c r="P9" s="586"/>
      <c r="Q9" s="717" t="s">
        <v>333</v>
      </c>
      <c r="R9" s="717" t="s">
        <v>334</v>
      </c>
      <c r="S9" s="889"/>
      <c r="T9" s="888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5">
        <v>272</v>
      </c>
      <c r="E11" s="739">
        <v>278</v>
      </c>
      <c r="F11" s="612">
        <v>1.0220588235294117</v>
      </c>
      <c r="G11" s="590">
        <v>6</v>
      </c>
      <c r="H11" s="611">
        <v>7.3973347837911346E-2</v>
      </c>
      <c r="I11" s="616">
        <v>7.2584856396866834E-2</v>
      </c>
      <c r="J11" s="745">
        <v>228154.69000000003</v>
      </c>
      <c r="K11" s="739">
        <v>223892.28999999998</v>
      </c>
      <c r="L11" s="612">
        <v>0.98131793828125968</v>
      </c>
      <c r="M11" s="590">
        <v>-4262.4000000000524</v>
      </c>
      <c r="N11" s="611">
        <v>7.189634159165352E-2</v>
      </c>
      <c r="O11" s="616">
        <v>6.9108719769662166E-2</v>
      </c>
      <c r="P11" s="543"/>
      <c r="Q11" s="617">
        <v>838.80400735294131</v>
      </c>
      <c r="R11" s="619">
        <v>805.36794964028775</v>
      </c>
      <c r="S11" s="681">
        <v>-33.436057712653565</v>
      </c>
      <c r="T11" s="801"/>
    </row>
    <row r="12" spans="2:26" ht="16.899999999999999" customHeight="1" x14ac:dyDescent="0.3">
      <c r="B12" s="288" t="s">
        <v>55</v>
      </c>
      <c r="C12" s="588" t="s">
        <v>87</v>
      </c>
      <c r="D12" s="745">
        <v>537</v>
      </c>
      <c r="E12" s="739">
        <v>488</v>
      </c>
      <c r="F12" s="612">
        <v>0.9087523277467412</v>
      </c>
      <c r="G12" s="590">
        <v>-49</v>
      </c>
      <c r="H12" s="611">
        <v>0.14604296981234702</v>
      </c>
      <c r="I12" s="616">
        <v>0.12741514360313316</v>
      </c>
      <c r="J12" s="745">
        <v>425534.99999999988</v>
      </c>
      <c r="K12" s="739">
        <v>366822.37</v>
      </c>
      <c r="L12" s="612">
        <v>0.86202631980918165</v>
      </c>
      <c r="M12" s="590">
        <v>-58712.629999999888</v>
      </c>
      <c r="N12" s="611">
        <v>7.189634159165352E-2</v>
      </c>
      <c r="O12" s="616">
        <v>0.11322687517990607</v>
      </c>
      <c r="P12" s="543"/>
      <c r="Q12" s="617">
        <v>792.43016759776515</v>
      </c>
      <c r="R12" s="619">
        <v>751.68518442622951</v>
      </c>
      <c r="S12" s="681">
        <v>-40.744983171535637</v>
      </c>
      <c r="T12" s="801"/>
    </row>
    <row r="13" spans="2:26" ht="16.899999999999999" customHeight="1" x14ac:dyDescent="0.3">
      <c r="B13" s="288" t="s">
        <v>57</v>
      </c>
      <c r="C13" s="588" t="s">
        <v>163</v>
      </c>
      <c r="D13" s="745">
        <v>42</v>
      </c>
      <c r="E13" s="739">
        <v>18</v>
      </c>
      <c r="F13" s="612">
        <v>0.42857142857142855</v>
      </c>
      <c r="G13" s="590">
        <v>-24</v>
      </c>
      <c r="H13" s="611">
        <v>1.1422355180853957E-2</v>
      </c>
      <c r="I13" s="616">
        <v>4.6997389033942563E-3</v>
      </c>
      <c r="J13" s="745">
        <v>40482.17</v>
      </c>
      <c r="K13" s="739">
        <v>19661.87</v>
      </c>
      <c r="L13" s="612">
        <v>0.48569209605117514</v>
      </c>
      <c r="M13" s="590">
        <v>-20820.3</v>
      </c>
      <c r="N13" s="611">
        <v>1.2756783227604868E-2</v>
      </c>
      <c r="O13" s="616">
        <v>6.0690194556388142E-3</v>
      </c>
      <c r="P13" s="543"/>
      <c r="Q13" s="617">
        <v>963.86119047619047</v>
      </c>
      <c r="R13" s="619">
        <v>1092.326111111111</v>
      </c>
      <c r="S13" s="681">
        <v>128.46492063492053</v>
      </c>
      <c r="T13" s="801"/>
    </row>
    <row r="14" spans="2:26" s="269" customFormat="1" ht="16.899999999999999" customHeight="1" x14ac:dyDescent="0.3">
      <c r="B14" s="288" t="s">
        <v>59</v>
      </c>
      <c r="C14" s="588" t="s">
        <v>164</v>
      </c>
      <c r="D14" s="745">
        <v>0</v>
      </c>
      <c r="E14" s="739">
        <v>85</v>
      </c>
      <c r="F14" s="612" t="s">
        <v>335</v>
      </c>
      <c r="G14" s="590">
        <v>85</v>
      </c>
      <c r="H14" s="611">
        <v>0</v>
      </c>
      <c r="I14" s="616">
        <v>2.2193211488250653E-2</v>
      </c>
      <c r="J14" s="745">
        <v>0</v>
      </c>
      <c r="K14" s="739">
        <v>98456.05</v>
      </c>
      <c r="L14" s="612" t="s">
        <v>335</v>
      </c>
      <c r="M14" s="590">
        <v>98456.05</v>
      </c>
      <c r="N14" s="611">
        <v>0</v>
      </c>
      <c r="O14" s="616">
        <v>3.0390379092901536E-2</v>
      </c>
      <c r="P14" s="543"/>
      <c r="Q14" s="617" t="s">
        <v>335</v>
      </c>
      <c r="R14" s="619">
        <v>1158.3064705882352</v>
      </c>
      <c r="S14" s="681" t="s">
        <v>335</v>
      </c>
      <c r="T14" s="801"/>
    </row>
    <row r="15" spans="2:26" s="269" customFormat="1" ht="16.899999999999999" customHeight="1" x14ac:dyDescent="0.3">
      <c r="B15" s="288" t="s">
        <v>61</v>
      </c>
      <c r="C15" s="588" t="s">
        <v>165</v>
      </c>
      <c r="D15" s="745">
        <v>381</v>
      </c>
      <c r="E15" s="739">
        <v>530</v>
      </c>
      <c r="F15" s="612">
        <v>1.3910761154855642</v>
      </c>
      <c r="G15" s="590">
        <v>149</v>
      </c>
      <c r="H15" s="611">
        <v>0.10361707914060375</v>
      </c>
      <c r="I15" s="616">
        <v>0.13838120104438642</v>
      </c>
      <c r="J15" s="745">
        <v>387730.38</v>
      </c>
      <c r="K15" s="739">
        <v>494824.09</v>
      </c>
      <c r="L15" s="612">
        <v>1.2762066516428245</v>
      </c>
      <c r="M15" s="590">
        <v>107093.71000000002</v>
      </c>
      <c r="N15" s="611">
        <v>0.12218199786268528</v>
      </c>
      <c r="O15" s="616">
        <v>0.15273710126904369</v>
      </c>
      <c r="P15" s="543"/>
      <c r="Q15" s="617">
        <v>1017.6650393700787</v>
      </c>
      <c r="R15" s="619">
        <v>933.6303584905661</v>
      </c>
      <c r="S15" s="681">
        <v>-84.034680879512621</v>
      </c>
      <c r="T15" s="801"/>
    </row>
    <row r="16" spans="2:26" s="269" customFormat="1" ht="16.899999999999999" customHeight="1" x14ac:dyDescent="0.3">
      <c r="B16" s="288" t="s">
        <v>63</v>
      </c>
      <c r="C16" s="588" t="s">
        <v>166</v>
      </c>
      <c r="D16" s="745">
        <v>947</v>
      </c>
      <c r="E16" s="739">
        <v>978</v>
      </c>
      <c r="F16" s="612">
        <v>1.0327349524815206</v>
      </c>
      <c r="G16" s="590">
        <v>31</v>
      </c>
      <c r="H16" s="611">
        <v>0.2575469132444928</v>
      </c>
      <c r="I16" s="616">
        <v>0.25535248041775455</v>
      </c>
      <c r="J16" s="745">
        <v>834704.44000000006</v>
      </c>
      <c r="K16" s="739">
        <v>842762.06</v>
      </c>
      <c r="L16" s="612">
        <v>1.009653261219025</v>
      </c>
      <c r="M16" s="590">
        <v>8057.6199999999953</v>
      </c>
      <c r="N16" s="611">
        <v>0.26303292536440892</v>
      </c>
      <c r="O16" s="616">
        <v>0.26013493826448075</v>
      </c>
      <c r="P16" s="543"/>
      <c r="Q16" s="617">
        <v>881.41968321013735</v>
      </c>
      <c r="R16" s="619">
        <v>861.71989775051134</v>
      </c>
      <c r="S16" s="681">
        <v>-19.699785459626014</v>
      </c>
      <c r="T16" s="801"/>
    </row>
    <row r="17" spans="2:26" s="269" customFormat="1" ht="16.899999999999999" customHeight="1" x14ac:dyDescent="0.3">
      <c r="B17" s="288" t="s">
        <v>65</v>
      </c>
      <c r="C17" s="588" t="s">
        <v>167</v>
      </c>
      <c r="D17" s="745">
        <v>39</v>
      </c>
      <c r="E17" s="739">
        <v>35</v>
      </c>
      <c r="F17" s="612">
        <v>0.89743589743589747</v>
      </c>
      <c r="G17" s="590">
        <v>-4</v>
      </c>
      <c r="H17" s="611">
        <v>1.0606472667935817E-2</v>
      </c>
      <c r="I17" s="616">
        <v>9.138381201044387E-3</v>
      </c>
      <c r="J17" s="745">
        <v>45656.600000000013</v>
      </c>
      <c r="K17" s="739">
        <v>29254.370000000006</v>
      </c>
      <c r="L17" s="612">
        <v>0.64074788749052702</v>
      </c>
      <c r="M17" s="590">
        <v>-16402.230000000007</v>
      </c>
      <c r="N17" s="611">
        <v>1.4387354954278998E-2</v>
      </c>
      <c r="O17" s="616">
        <v>9.0299315727576518E-3</v>
      </c>
      <c r="P17" s="543"/>
      <c r="Q17" s="617">
        <v>1170.6820512820516</v>
      </c>
      <c r="R17" s="619">
        <v>835.83914285714309</v>
      </c>
      <c r="S17" s="681">
        <v>-334.8429084249085</v>
      </c>
      <c r="T17" s="801"/>
    </row>
    <row r="18" spans="2:26" s="269" customFormat="1" ht="16.899999999999999" customHeight="1" x14ac:dyDescent="0.3">
      <c r="B18" s="288" t="s">
        <v>66</v>
      </c>
      <c r="C18" s="588" t="s">
        <v>169</v>
      </c>
      <c r="D18" s="745">
        <v>434</v>
      </c>
      <c r="E18" s="739">
        <v>461</v>
      </c>
      <c r="F18" s="612">
        <v>1.0622119815668203</v>
      </c>
      <c r="G18" s="590">
        <v>27</v>
      </c>
      <c r="H18" s="611">
        <v>0.11803100353549088</v>
      </c>
      <c r="I18" s="616">
        <v>0.12036553524804178</v>
      </c>
      <c r="J18" s="745">
        <v>534926.87</v>
      </c>
      <c r="K18" s="739">
        <v>452390.24000000005</v>
      </c>
      <c r="L18" s="612">
        <v>0.84570483438231481</v>
      </c>
      <c r="M18" s="590">
        <v>-82536.629999999946</v>
      </c>
      <c r="N18" s="611">
        <v>0.16856670784227154</v>
      </c>
      <c r="O18" s="616">
        <v>0.1396390662791033</v>
      </c>
      <c r="P18" s="543"/>
      <c r="Q18" s="617">
        <v>1232.5503917050692</v>
      </c>
      <c r="R18" s="619">
        <v>981.32373101952294</v>
      </c>
      <c r="S18" s="681">
        <v>-251.22666068554622</v>
      </c>
      <c r="T18" s="801"/>
    </row>
    <row r="19" spans="2:26" s="269" customFormat="1" ht="16.899999999999999" customHeight="1" x14ac:dyDescent="0.3">
      <c r="B19" s="288" t="s">
        <v>67</v>
      </c>
      <c r="C19" s="588" t="s">
        <v>170</v>
      </c>
      <c r="D19" s="745">
        <v>541</v>
      </c>
      <c r="E19" s="739">
        <v>422</v>
      </c>
      <c r="F19" s="612">
        <v>0.78003696857670979</v>
      </c>
      <c r="G19" s="590">
        <v>-119</v>
      </c>
      <c r="H19" s="611">
        <v>0.14713081316290455</v>
      </c>
      <c r="I19" s="616">
        <v>0.11018276762402089</v>
      </c>
      <c r="J19" s="745">
        <v>332760</v>
      </c>
      <c r="K19" s="739">
        <v>327496.50000000006</v>
      </c>
      <c r="L19" s="612">
        <v>0.98418229354489739</v>
      </c>
      <c r="M19" s="590">
        <v>-5263.4999999999418</v>
      </c>
      <c r="N19" s="611">
        <v>0.10485967493387326</v>
      </c>
      <c r="O19" s="616">
        <v>0.10108817880260715</v>
      </c>
      <c r="P19" s="543"/>
      <c r="Q19" s="617">
        <v>615.0831792975971</v>
      </c>
      <c r="R19" s="619">
        <v>776.05805687203804</v>
      </c>
      <c r="S19" s="681">
        <v>160.97487757444094</v>
      </c>
      <c r="T19" s="801"/>
    </row>
    <row r="20" spans="2:26" s="269" customFormat="1" ht="16.899999999999999" customHeight="1" x14ac:dyDescent="0.3">
      <c r="B20" s="288" t="s">
        <v>22</v>
      </c>
      <c r="C20" s="588" t="s">
        <v>171</v>
      </c>
      <c r="D20" s="745">
        <v>290</v>
      </c>
      <c r="E20" s="739">
        <v>320</v>
      </c>
      <c r="F20" s="612">
        <v>1.103448275862069</v>
      </c>
      <c r="G20" s="590">
        <v>30</v>
      </c>
      <c r="H20" s="611">
        <v>7.8868642915420173E-2</v>
      </c>
      <c r="I20" s="616">
        <v>8.3550913838120106E-2</v>
      </c>
      <c r="J20" s="745">
        <v>190167.41999999998</v>
      </c>
      <c r="K20" s="739">
        <v>221271.7</v>
      </c>
      <c r="L20" s="612">
        <v>1.1635626123549452</v>
      </c>
      <c r="M20" s="590">
        <v>31104.280000000028</v>
      </c>
      <c r="N20" s="611">
        <v>5.9925753829226311E-2</v>
      </c>
      <c r="O20" s="616">
        <v>6.8299823581494293E-2</v>
      </c>
      <c r="P20" s="543"/>
      <c r="Q20" s="617">
        <v>655.74972413793103</v>
      </c>
      <c r="R20" s="619">
        <v>691.47406250000006</v>
      </c>
      <c r="S20" s="681">
        <v>35.724338362069034</v>
      </c>
      <c r="T20" s="801"/>
    </row>
    <row r="21" spans="2:26" s="274" customFormat="1" ht="16.899999999999999" customHeight="1" x14ac:dyDescent="0.3">
      <c r="B21" s="288" t="s">
        <v>24</v>
      </c>
      <c r="C21" s="588" t="s">
        <v>71</v>
      </c>
      <c r="D21" s="745">
        <v>176</v>
      </c>
      <c r="E21" s="739">
        <v>193</v>
      </c>
      <c r="F21" s="612">
        <v>1.0965909090909092</v>
      </c>
      <c r="G21" s="590">
        <v>17</v>
      </c>
      <c r="H21" s="611">
        <v>4.7865107424530866E-2</v>
      </c>
      <c r="I21" s="616">
        <v>5.0391644908616189E-2</v>
      </c>
      <c r="J21" s="745">
        <v>132225.20000000001</v>
      </c>
      <c r="K21" s="739">
        <v>138500.1</v>
      </c>
      <c r="L21" s="612">
        <v>1.0474561581302202</v>
      </c>
      <c r="M21" s="590">
        <v>6274.8999999999942</v>
      </c>
      <c r="N21" s="611">
        <v>4.1666941609767937E-2</v>
      </c>
      <c r="O21" s="616">
        <v>4.2750755727096225E-2</v>
      </c>
      <c r="P21" s="543"/>
      <c r="Q21" s="617">
        <v>751.27954545454554</v>
      </c>
      <c r="R21" s="619">
        <v>717.61709844559584</v>
      </c>
      <c r="S21" s="681">
        <v>-33.662447008949698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5">
        <v>18</v>
      </c>
      <c r="E22" s="739">
        <v>22</v>
      </c>
      <c r="F22" s="612">
        <v>1.2222222222222223</v>
      </c>
      <c r="G22" s="590">
        <v>4</v>
      </c>
      <c r="H22" s="611">
        <v>4.8952950775088388E-3</v>
      </c>
      <c r="I22" s="616">
        <v>5.7441253263707569E-3</v>
      </c>
      <c r="J22" s="745">
        <v>21041.09</v>
      </c>
      <c r="K22" s="739">
        <v>24379.51</v>
      </c>
      <c r="L22" s="612">
        <v>1.1586619324379106</v>
      </c>
      <c r="M22" s="590">
        <v>3338.4199999999983</v>
      </c>
      <c r="N22" s="611">
        <v>6.6304900157902729E-3</v>
      </c>
      <c r="O22" s="616">
        <v>7.5252110053082959E-3</v>
      </c>
      <c r="P22" s="543"/>
      <c r="Q22" s="617">
        <v>1168.9494444444445</v>
      </c>
      <c r="R22" s="619">
        <v>1108.1595454545454</v>
      </c>
      <c r="S22" s="681">
        <v>-60.789898989899029</v>
      </c>
      <c r="T22" s="801"/>
    </row>
    <row r="23" spans="2:26" ht="18" customHeight="1" x14ac:dyDescent="0.25">
      <c r="B23" s="1043" t="s">
        <v>317</v>
      </c>
      <c r="C23" s="1043"/>
      <c r="D23" s="591">
        <v>3677</v>
      </c>
      <c r="E23" s="592">
        <v>3830</v>
      </c>
      <c r="F23" s="613">
        <v>1.0416100081588251</v>
      </c>
      <c r="G23" s="614">
        <v>153</v>
      </c>
      <c r="H23" s="611">
        <v>1</v>
      </c>
      <c r="I23" s="616">
        <v>1</v>
      </c>
      <c r="J23" s="591">
        <v>3173383.8600000003</v>
      </c>
      <c r="K23" s="592">
        <v>3239711.1500000004</v>
      </c>
      <c r="L23" s="613">
        <v>1.0209011241394541</v>
      </c>
      <c r="M23" s="614">
        <v>66327.290000000037</v>
      </c>
      <c r="N23" s="611">
        <v>1</v>
      </c>
      <c r="O23" s="616">
        <v>1</v>
      </c>
      <c r="P23" s="387"/>
      <c r="Q23" s="618">
        <v>863.03613271688891</v>
      </c>
      <c r="R23" s="620">
        <v>845.87758485639699</v>
      </c>
      <c r="S23" s="682">
        <v>-17.158547860491922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17</v>
      </c>
      <c r="E25" s="739">
        <v>26</v>
      </c>
      <c r="F25" s="612">
        <v>1.5294117647058822</v>
      </c>
      <c r="G25" s="676">
        <v>9</v>
      </c>
      <c r="H25" s="611">
        <v>5.362776025236593E-2</v>
      </c>
      <c r="I25" s="616">
        <v>7.3863636363636367E-2</v>
      </c>
      <c r="J25" s="745">
        <v>21409.14</v>
      </c>
      <c r="K25" s="739">
        <v>31032.060000000005</v>
      </c>
      <c r="L25" s="612">
        <v>1.4494771859121856</v>
      </c>
      <c r="M25" s="676">
        <v>9622.9200000000055</v>
      </c>
      <c r="N25" s="611">
        <v>8.65892950866953E-2</v>
      </c>
      <c r="O25" s="616">
        <v>0.1055133724646468</v>
      </c>
      <c r="P25" s="543"/>
      <c r="Q25" s="617">
        <v>1259.3611764705881</v>
      </c>
      <c r="R25" s="619">
        <v>1193.5407692307695</v>
      </c>
      <c r="S25" s="681">
        <v>-65.820407239818678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16</v>
      </c>
      <c r="E26" s="739">
        <v>14</v>
      </c>
      <c r="F26" s="612">
        <v>0.875</v>
      </c>
      <c r="G26" s="676">
        <v>-2</v>
      </c>
      <c r="H26" s="611">
        <v>5.0473186119873815E-2</v>
      </c>
      <c r="I26" s="616">
        <v>3.9772727272727272E-2</v>
      </c>
      <c r="J26" s="745">
        <v>15869.32</v>
      </c>
      <c r="K26" s="739">
        <v>12335.470000000001</v>
      </c>
      <c r="L26" s="612">
        <v>0.77731560016434231</v>
      </c>
      <c r="M26" s="676">
        <v>-3533.8499999999985</v>
      </c>
      <c r="N26" s="611">
        <v>6.4183485759128842E-2</v>
      </c>
      <c r="O26" s="616">
        <v>4.1942334496532833E-2</v>
      </c>
      <c r="P26" s="543"/>
      <c r="Q26" s="617">
        <v>991.83249999999998</v>
      </c>
      <c r="R26" s="619">
        <v>881.10500000000013</v>
      </c>
      <c r="S26" s="681">
        <v>-110.72749999999985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0</v>
      </c>
      <c r="E27" s="739">
        <v>2</v>
      </c>
      <c r="F27" s="612" t="s">
        <v>335</v>
      </c>
      <c r="G27" s="676">
        <v>2</v>
      </c>
      <c r="H27" s="611">
        <v>0</v>
      </c>
      <c r="I27" s="616">
        <v>5.681818181818182E-3</v>
      </c>
      <c r="J27" s="745">
        <v>0</v>
      </c>
      <c r="K27" s="739">
        <v>2272.89</v>
      </c>
      <c r="L27" s="612" t="s">
        <v>335</v>
      </c>
      <c r="M27" s="676">
        <v>2272.89</v>
      </c>
      <c r="N27" s="611">
        <v>0</v>
      </c>
      <c r="O27" s="616">
        <v>7.7281459606990651E-3</v>
      </c>
      <c r="P27" s="543"/>
      <c r="Q27" s="617" t="s">
        <v>335</v>
      </c>
      <c r="R27" s="619">
        <v>1136.4449999999999</v>
      </c>
      <c r="S27" s="681" t="s">
        <v>335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676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676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33</v>
      </c>
      <c r="E29" s="739">
        <v>22</v>
      </c>
      <c r="F29" s="612">
        <v>0.66666666666666663</v>
      </c>
      <c r="G29" s="676">
        <v>-11</v>
      </c>
      <c r="H29" s="611">
        <v>0.10410094637223975</v>
      </c>
      <c r="I29" s="616">
        <v>6.25E-2</v>
      </c>
      <c r="J29" s="745">
        <v>25620.190000000002</v>
      </c>
      <c r="K29" s="739">
        <v>17069.34</v>
      </c>
      <c r="L29" s="612">
        <v>0.66624564454830348</v>
      </c>
      <c r="M29" s="676">
        <v>-8550.8500000000022</v>
      </c>
      <c r="N29" s="611">
        <v>0.10362089238928796</v>
      </c>
      <c r="O29" s="616">
        <v>5.8038158895854612E-2</v>
      </c>
      <c r="P29" s="543"/>
      <c r="Q29" s="617">
        <v>776.36939393939406</v>
      </c>
      <c r="R29" s="619">
        <v>775.87909090909091</v>
      </c>
      <c r="S29" s="681">
        <v>-0.49030303030315281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123</v>
      </c>
      <c r="E30" s="739">
        <v>122</v>
      </c>
      <c r="F30" s="612">
        <v>0.99186991869918695</v>
      </c>
      <c r="G30" s="676">
        <v>-1</v>
      </c>
      <c r="H30" s="611">
        <v>0.38801261829652994</v>
      </c>
      <c r="I30" s="616">
        <v>0.34659090909090912</v>
      </c>
      <c r="J30" s="745">
        <v>92485.11</v>
      </c>
      <c r="K30" s="739">
        <v>110669.00999999998</v>
      </c>
      <c r="L30" s="612">
        <v>1.1966143522995214</v>
      </c>
      <c r="M30" s="676">
        <v>18183.89999999998</v>
      </c>
      <c r="N30" s="611">
        <v>0.37405614989277824</v>
      </c>
      <c r="O30" s="616">
        <v>0.37629021316740552</v>
      </c>
      <c r="P30" s="543"/>
      <c r="Q30" s="617">
        <v>751.91146341463411</v>
      </c>
      <c r="R30" s="619">
        <v>907.12303278688512</v>
      </c>
      <c r="S30" s="681">
        <v>155.21156937225101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4</v>
      </c>
      <c r="E31" s="739">
        <v>20</v>
      </c>
      <c r="F31" s="612">
        <v>5</v>
      </c>
      <c r="G31" s="676">
        <v>16</v>
      </c>
      <c r="H31" s="611">
        <v>1.2618296529968454E-2</v>
      </c>
      <c r="I31" s="616">
        <v>5.6818181818181816E-2</v>
      </c>
      <c r="J31" s="745">
        <v>4441</v>
      </c>
      <c r="K31" s="739">
        <v>18680.900000000001</v>
      </c>
      <c r="L31" s="612">
        <v>4.2064625084440443</v>
      </c>
      <c r="M31" s="676">
        <v>14239.900000000001</v>
      </c>
      <c r="N31" s="611">
        <v>1.7961630382164525E-2</v>
      </c>
      <c r="O31" s="616">
        <v>6.3517689759391427E-2</v>
      </c>
      <c r="P31" s="543"/>
      <c r="Q31" s="617">
        <v>1110.25</v>
      </c>
      <c r="R31" s="619">
        <v>934.04500000000007</v>
      </c>
      <c r="S31" s="681">
        <v>-176.20499999999993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117</v>
      </c>
      <c r="E32" s="739">
        <v>144</v>
      </c>
      <c r="F32" s="612">
        <v>1.2307692307692308</v>
      </c>
      <c r="G32" s="676">
        <v>27</v>
      </c>
      <c r="H32" s="611">
        <v>0.36908517350157727</v>
      </c>
      <c r="I32" s="616">
        <v>0.40909090909090912</v>
      </c>
      <c r="J32" s="745">
        <v>83277.48</v>
      </c>
      <c r="K32" s="739">
        <v>100129.43</v>
      </c>
      <c r="L32" s="612">
        <v>1.2023590291156745</v>
      </c>
      <c r="M32" s="676">
        <v>16851.949999999997</v>
      </c>
      <c r="N32" s="611">
        <v>0.33681587816214786</v>
      </c>
      <c r="O32" s="616">
        <v>0.3404541574830281</v>
      </c>
      <c r="P32" s="543"/>
      <c r="Q32" s="617">
        <v>711.77333333333331</v>
      </c>
      <c r="R32" s="619">
        <v>695.34326388888883</v>
      </c>
      <c r="S32" s="681">
        <v>-16.430069444444484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6</v>
      </c>
      <c r="E33" s="739">
        <v>0</v>
      </c>
      <c r="F33" s="612">
        <v>0</v>
      </c>
      <c r="G33" s="676">
        <v>-6</v>
      </c>
      <c r="H33" s="611">
        <v>1.8927444794952682E-2</v>
      </c>
      <c r="I33" s="616">
        <v>0</v>
      </c>
      <c r="J33" s="745">
        <v>3875.7</v>
      </c>
      <c r="K33" s="739">
        <v>0</v>
      </c>
      <c r="L33" s="612">
        <v>0</v>
      </c>
      <c r="M33" s="676">
        <v>-3875.7</v>
      </c>
      <c r="N33" s="611">
        <v>1.5675273783417036E-2</v>
      </c>
      <c r="O33" s="616">
        <v>0</v>
      </c>
      <c r="P33" s="543"/>
      <c r="Q33" s="617">
        <v>645.94999999999993</v>
      </c>
      <c r="R33" s="619" t="s">
        <v>335</v>
      </c>
      <c r="S33" s="681" t="e">
        <v>#VALUE!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1</v>
      </c>
      <c r="E34" s="739">
        <v>2</v>
      </c>
      <c r="F34" s="612">
        <v>2</v>
      </c>
      <c r="G34" s="676">
        <v>1</v>
      </c>
      <c r="H34" s="611">
        <v>3.1545741324921135E-3</v>
      </c>
      <c r="I34" s="616">
        <v>5.681818181818182E-3</v>
      </c>
      <c r="J34" s="745">
        <v>271.33</v>
      </c>
      <c r="K34" s="739">
        <v>1916.37</v>
      </c>
      <c r="L34" s="612">
        <v>7.0628754653005563</v>
      </c>
      <c r="M34" s="676">
        <v>1645.04</v>
      </c>
      <c r="N34" s="611">
        <v>1.0973945443802523E-3</v>
      </c>
      <c r="O34" s="616">
        <v>6.5159277724416344E-3</v>
      </c>
      <c r="P34" s="543"/>
      <c r="Q34" s="617">
        <v>271.33</v>
      </c>
      <c r="R34" s="619">
        <v>958.18499999999995</v>
      </c>
      <c r="S34" s="681">
        <v>686.85500000000002</v>
      </c>
      <c r="T34" s="359"/>
    </row>
    <row r="35" spans="2:20" s="266" customFormat="1" ht="24.75" customHeight="1" x14ac:dyDescent="0.25">
      <c r="B35" s="1037" t="s">
        <v>315</v>
      </c>
      <c r="C35" s="1037"/>
      <c r="D35" s="591">
        <v>317</v>
      </c>
      <c r="E35" s="651">
        <v>352</v>
      </c>
      <c r="F35" s="613">
        <v>1.110410094637224</v>
      </c>
      <c r="G35" s="614">
        <v>35</v>
      </c>
      <c r="H35" s="611">
        <v>1</v>
      </c>
      <c r="I35" s="616">
        <v>1</v>
      </c>
      <c r="J35" s="591">
        <v>247249.27</v>
      </c>
      <c r="K35" s="594">
        <v>294105.46999999997</v>
      </c>
      <c r="L35" s="613">
        <v>1.1895099629616701</v>
      </c>
      <c r="M35" s="614">
        <v>46856.199999999983</v>
      </c>
      <c r="N35" s="611">
        <v>1</v>
      </c>
      <c r="O35" s="616">
        <v>1</v>
      </c>
      <c r="P35" s="387"/>
      <c r="Q35" s="618">
        <v>779.96615141955829</v>
      </c>
      <c r="R35" s="620">
        <v>835.52690340909078</v>
      </c>
      <c r="S35" s="682">
        <v>55.560751989532491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75" t="s">
        <v>84</v>
      </c>
      <c r="C38" s="878" t="s">
        <v>254</v>
      </c>
      <c r="D38" s="1031" t="s">
        <v>235</v>
      </c>
      <c r="E38" s="1032"/>
      <c r="F38" s="1032"/>
      <c r="G38" s="1032"/>
      <c r="H38" s="1032"/>
      <c r="I38" s="1033"/>
      <c r="J38" s="1034" t="s">
        <v>236</v>
      </c>
      <c r="K38" s="1035"/>
      <c r="L38" s="1035"/>
      <c r="M38" s="1035"/>
      <c r="N38" s="1035"/>
      <c r="O38" s="1036"/>
      <c r="P38" s="615"/>
      <c r="Q38" s="1052" t="s">
        <v>252</v>
      </c>
      <c r="R38" s="1053"/>
      <c r="S38" s="1054"/>
      <c r="T38" s="359"/>
    </row>
    <row r="39" spans="2:20" s="266" customFormat="1" ht="21" customHeight="1" x14ac:dyDescent="0.25">
      <c r="B39" s="876"/>
      <c r="C39" s="879"/>
      <c r="D39" s="924" t="s">
        <v>226</v>
      </c>
      <c r="E39" s="925"/>
      <c r="F39" s="965" t="s">
        <v>332</v>
      </c>
      <c r="G39" s="965" t="s">
        <v>336</v>
      </c>
      <c r="H39" s="924" t="s">
        <v>227</v>
      </c>
      <c r="I39" s="925"/>
      <c r="J39" s="924" t="s">
        <v>228</v>
      </c>
      <c r="K39" s="925"/>
      <c r="L39" s="965" t="s">
        <v>332</v>
      </c>
      <c r="M39" s="965" t="s">
        <v>336</v>
      </c>
      <c r="N39" s="924" t="s">
        <v>227</v>
      </c>
      <c r="O39" s="925"/>
      <c r="P39" s="347"/>
      <c r="Q39" s="924"/>
      <c r="R39" s="925"/>
      <c r="S39" s="965" t="s">
        <v>336</v>
      </c>
      <c r="T39" s="359"/>
    </row>
    <row r="40" spans="2:20" s="266" customFormat="1" ht="21" customHeight="1" x14ac:dyDescent="0.25">
      <c r="B40" s="877"/>
      <c r="C40" s="880"/>
      <c r="D40" s="372" t="s">
        <v>333</v>
      </c>
      <c r="E40" s="372" t="s">
        <v>334</v>
      </c>
      <c r="F40" s="889"/>
      <c r="G40" s="889"/>
      <c r="H40" s="717" t="s">
        <v>333</v>
      </c>
      <c r="I40" s="717" t="s">
        <v>334</v>
      </c>
      <c r="J40" s="794" t="s">
        <v>333</v>
      </c>
      <c r="K40" s="794" t="s">
        <v>334</v>
      </c>
      <c r="L40" s="889"/>
      <c r="M40" s="889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89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4"/>
      <c r="T41" s="359"/>
    </row>
    <row r="42" spans="2:20" s="266" customFormat="1" ht="16.899999999999999" customHeight="1" x14ac:dyDescent="0.25">
      <c r="B42" s="288" t="s">
        <v>53</v>
      </c>
      <c r="C42" s="648" t="s">
        <v>324</v>
      </c>
      <c r="D42" s="745">
        <v>3</v>
      </c>
      <c r="E42" s="739">
        <v>10</v>
      </c>
      <c r="F42" s="612">
        <v>3.3333333333333335</v>
      </c>
      <c r="G42" s="676">
        <v>7</v>
      </c>
      <c r="H42" s="611">
        <v>2.564102564102564E-2</v>
      </c>
      <c r="I42" s="616">
        <v>7.575757575757576E-2</v>
      </c>
      <c r="J42" s="745">
        <v>2087.36</v>
      </c>
      <c r="K42" s="739">
        <v>9275.16</v>
      </c>
      <c r="L42" s="612">
        <v>4.4434884255710561</v>
      </c>
      <c r="M42" s="676">
        <v>7187.7999999999993</v>
      </c>
      <c r="N42" s="611">
        <v>1.9723424552534067E-2</v>
      </c>
      <c r="O42" s="616">
        <v>7.7351729300471392E-2</v>
      </c>
      <c r="P42" s="627"/>
      <c r="Q42" s="617">
        <v>695.78666666666675</v>
      </c>
      <c r="R42" s="619">
        <v>927.51599999999996</v>
      </c>
      <c r="S42" s="681">
        <v>231.72933333333322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5">
        <v>2</v>
      </c>
      <c r="E43" s="739">
        <v>8</v>
      </c>
      <c r="F43" s="612">
        <v>4</v>
      </c>
      <c r="G43" s="676">
        <v>6</v>
      </c>
      <c r="H43" s="611">
        <v>1.7094017094017096E-2</v>
      </c>
      <c r="I43" s="616">
        <v>6.0606060606060608E-2</v>
      </c>
      <c r="J43" s="745">
        <v>745.06</v>
      </c>
      <c r="K43" s="739">
        <v>7176.99</v>
      </c>
      <c r="L43" s="612">
        <v>9.6327678307787288</v>
      </c>
      <c r="M43" s="676">
        <v>6431.93</v>
      </c>
      <c r="N43" s="611">
        <v>7.0400576312236651E-3</v>
      </c>
      <c r="O43" s="616">
        <v>5.9853693917106571E-2</v>
      </c>
      <c r="P43" s="627"/>
      <c r="Q43" s="617">
        <v>372.53</v>
      </c>
      <c r="R43" s="619">
        <v>897.12374999999997</v>
      </c>
      <c r="S43" s="681">
        <v>524.59375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21</v>
      </c>
      <c r="E44" s="739">
        <v>29</v>
      </c>
      <c r="F44" s="612">
        <v>1.3809523809523809</v>
      </c>
      <c r="G44" s="676">
        <v>8</v>
      </c>
      <c r="H44" s="611">
        <v>0.17948717948717949</v>
      </c>
      <c r="I44" s="616">
        <v>0.2196969696969697</v>
      </c>
      <c r="J44" s="745">
        <v>13603.69</v>
      </c>
      <c r="K44" s="739">
        <v>16916.629999999997</v>
      </c>
      <c r="L44" s="612">
        <v>1.2435324533270016</v>
      </c>
      <c r="M44" s="676">
        <v>3312.9399999999969</v>
      </c>
      <c r="N44" s="611">
        <v>0.12854100555297704</v>
      </c>
      <c r="O44" s="616">
        <v>0.14107903092089336</v>
      </c>
      <c r="P44" s="627"/>
      <c r="Q44" s="617">
        <v>647.79476190476191</v>
      </c>
      <c r="R44" s="619">
        <v>583.33206896551712</v>
      </c>
      <c r="S44" s="681">
        <v>-64.462692939244789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8</v>
      </c>
      <c r="E45" s="739">
        <v>6</v>
      </c>
      <c r="F45" s="802">
        <v>0.75</v>
      </c>
      <c r="G45" s="544">
        <v>-2</v>
      </c>
      <c r="H45" s="611">
        <v>6.8376068376068383E-2</v>
      </c>
      <c r="I45" s="616">
        <v>4.5454545454545456E-2</v>
      </c>
      <c r="J45" s="745">
        <v>7305.27</v>
      </c>
      <c r="K45" s="739">
        <v>8763.9700000000012</v>
      </c>
      <c r="L45" s="612">
        <v>1.1996777668724086</v>
      </c>
      <c r="M45" s="676">
        <v>1458.7000000000007</v>
      </c>
      <c r="N45" s="611">
        <v>6.9027355933279619E-2</v>
      </c>
      <c r="O45" s="616">
        <v>7.3088575834535721E-2</v>
      </c>
      <c r="P45" s="627"/>
      <c r="Q45" s="617">
        <v>913.15875000000005</v>
      </c>
      <c r="R45" s="619">
        <v>1460.6616666666669</v>
      </c>
      <c r="S45" s="681">
        <v>547.50291666666681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5">
        <v>17</v>
      </c>
      <c r="E46" s="739">
        <v>28</v>
      </c>
      <c r="F46" s="612">
        <v>1.6470588235294117</v>
      </c>
      <c r="G46" s="676">
        <v>11</v>
      </c>
      <c r="H46" s="611">
        <v>0.14529914529914531</v>
      </c>
      <c r="I46" s="616">
        <v>0.21212121212121213</v>
      </c>
      <c r="J46" s="745">
        <v>13913.59</v>
      </c>
      <c r="K46" s="739">
        <v>20622.37</v>
      </c>
      <c r="L46" s="612">
        <v>1.4821746220781264</v>
      </c>
      <c r="M46" s="676">
        <v>6708.7799999999988</v>
      </c>
      <c r="N46" s="611">
        <v>0.13146924470138951</v>
      </c>
      <c r="O46" s="616">
        <v>0.17198366192865266</v>
      </c>
      <c r="P46" s="627"/>
      <c r="Q46" s="617">
        <v>818.44647058823534</v>
      </c>
      <c r="R46" s="619">
        <v>736.5132142857143</v>
      </c>
      <c r="S46" s="681">
        <v>-81.933256302521045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1</v>
      </c>
      <c r="E47" s="739">
        <v>4</v>
      </c>
      <c r="F47" s="612">
        <v>4</v>
      </c>
      <c r="G47" s="676">
        <v>3</v>
      </c>
      <c r="H47" s="611">
        <v>8.5470085470085479E-3</v>
      </c>
      <c r="I47" s="616">
        <v>3.0303030303030304E-2</v>
      </c>
      <c r="J47" s="745">
        <v>90</v>
      </c>
      <c r="K47" s="739">
        <v>2947.73</v>
      </c>
      <c r="L47" s="612">
        <v>32.752555555555553</v>
      </c>
      <c r="M47" s="676">
        <v>2857.73</v>
      </c>
      <c r="N47" s="611">
        <v>8.5040827156219621E-4</v>
      </c>
      <c r="O47" s="616">
        <v>2.4583081371197753E-2</v>
      </c>
      <c r="P47" s="627"/>
      <c r="Q47" s="617">
        <v>90</v>
      </c>
      <c r="R47" s="619">
        <v>736.9325</v>
      </c>
      <c r="S47" s="681">
        <v>646.9325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5">
        <v>65</v>
      </c>
      <c r="E48" s="739">
        <v>47</v>
      </c>
      <c r="F48" s="612">
        <v>0.72307692307692306</v>
      </c>
      <c r="G48" s="676">
        <v>-18</v>
      </c>
      <c r="H48" s="611">
        <v>0.55555555555555558</v>
      </c>
      <c r="I48" s="616">
        <v>0.35606060606060608</v>
      </c>
      <c r="J48" s="745">
        <v>68086.55</v>
      </c>
      <c r="K48" s="739">
        <v>54206.039999999994</v>
      </c>
      <c r="L48" s="612">
        <v>0.79613433196424244</v>
      </c>
      <c r="M48" s="676">
        <v>-13880.510000000009</v>
      </c>
      <c r="N48" s="611">
        <v>0.64334850335703386</v>
      </c>
      <c r="O48" s="616">
        <v>0.45206022672714258</v>
      </c>
      <c r="P48" s="627"/>
      <c r="Q48" s="617">
        <v>1047.4853846153846</v>
      </c>
      <c r="R48" s="619">
        <v>1153.32</v>
      </c>
      <c r="S48" s="681">
        <v>105.83461538461529</v>
      </c>
      <c r="T48" s="359"/>
    </row>
    <row r="49" spans="2:20" s="266" customFormat="1" ht="18" customHeight="1" x14ac:dyDescent="0.25">
      <c r="B49" s="1037" t="s">
        <v>318</v>
      </c>
      <c r="C49" s="1037"/>
      <c r="D49" s="591">
        <v>117</v>
      </c>
      <c r="E49" s="386">
        <v>132</v>
      </c>
      <c r="F49" s="613">
        <v>1.1282051282051282</v>
      </c>
      <c r="G49" s="614">
        <v>15</v>
      </c>
      <c r="H49" s="611">
        <v>1</v>
      </c>
      <c r="I49" s="616">
        <v>1</v>
      </c>
      <c r="J49" s="591">
        <v>105831.52</v>
      </c>
      <c r="K49" s="594">
        <v>119908.88999999998</v>
      </c>
      <c r="L49" s="613">
        <v>1.1330167987760167</v>
      </c>
      <c r="M49" s="614">
        <v>14077.369999999981</v>
      </c>
      <c r="N49" s="611">
        <v>1</v>
      </c>
      <c r="O49" s="616">
        <v>1</v>
      </c>
      <c r="P49" s="387"/>
      <c r="Q49" s="618">
        <v>904.54290598290606</v>
      </c>
      <c r="R49" s="620">
        <v>908.40068181818174</v>
      </c>
      <c r="S49" s="682">
        <v>3.8577758352756746</v>
      </c>
      <c r="T49" s="359"/>
    </row>
    <row r="50" spans="2:20" s="266" customFormat="1" ht="9" customHeight="1" x14ac:dyDescent="0.25">
      <c r="B50" s="1047"/>
      <c r="C50" s="1047"/>
      <c r="D50" s="1047"/>
      <c r="E50" s="1047"/>
      <c r="F50" s="1047"/>
      <c r="G50" s="1047"/>
      <c r="H50" s="1047"/>
      <c r="I50" s="1047"/>
      <c r="J50" s="1047"/>
      <c r="K50" s="1047"/>
      <c r="L50" s="1047"/>
      <c r="M50" s="1047"/>
      <c r="N50" s="1047"/>
      <c r="O50" s="1047"/>
      <c r="P50" s="1047"/>
      <c r="Q50" s="1047"/>
      <c r="R50" s="1047"/>
      <c r="S50" s="1047"/>
      <c r="T50" s="359"/>
    </row>
    <row r="51" spans="2:20" s="266" customFormat="1" ht="18" customHeight="1" x14ac:dyDescent="0.3">
      <c r="B51" s="1043" t="s">
        <v>314</v>
      </c>
      <c r="C51" s="1043"/>
      <c r="D51" s="590">
        <v>3794</v>
      </c>
      <c r="E51" s="594">
        <v>3962</v>
      </c>
      <c r="F51" s="612">
        <v>1.0442804428044281</v>
      </c>
      <c r="G51" s="590">
        <v>168</v>
      </c>
      <c r="H51" s="611"/>
      <c r="I51" s="616"/>
      <c r="J51" s="590">
        <v>3279215.3800000004</v>
      </c>
      <c r="K51" s="796">
        <v>3359620.0400000005</v>
      </c>
      <c r="L51" s="612">
        <v>1.0245194812424916</v>
      </c>
      <c r="M51" s="590">
        <v>80404.660000000149</v>
      </c>
      <c r="N51" s="611"/>
      <c r="O51" s="616"/>
      <c r="P51" s="543"/>
      <c r="Q51" s="618">
        <v>864.31612546125473</v>
      </c>
      <c r="R51" s="620">
        <v>847.96063604240294</v>
      </c>
      <c r="S51" s="682">
        <v>-16.355489418851789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69" t="s">
        <v>231</v>
      </c>
      <c r="C56" s="969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25" priority="61" stopIfTrue="1" operator="greaterThan">
      <formula>0</formula>
    </cfRule>
  </conditionalFormatting>
  <conditionalFormatting sqref="T12:T53">
    <cfRule type="cellIs" dxfId="624" priority="59" operator="lessThan">
      <formula>1</formula>
    </cfRule>
    <cfRule type="cellIs" dxfId="623" priority="60" operator="greaterThan">
      <formula>1</formula>
    </cfRule>
  </conditionalFormatting>
  <conditionalFormatting sqref="T11">
    <cfRule type="cellIs" dxfId="622" priority="58" stopIfTrue="1" operator="greaterThan">
      <formula>0</formula>
    </cfRule>
  </conditionalFormatting>
  <conditionalFormatting sqref="T11">
    <cfRule type="cellIs" dxfId="621" priority="56" operator="lessThan">
      <formula>1</formula>
    </cfRule>
    <cfRule type="cellIs" dxfId="620" priority="57" operator="greaterThan">
      <formula>1</formula>
    </cfRule>
  </conditionalFormatting>
  <conditionalFormatting sqref="T11:T53">
    <cfRule type="cellIs" dxfId="619" priority="55" operator="lessThan">
      <formula>1</formula>
    </cfRule>
  </conditionalFormatting>
  <conditionalFormatting sqref="L43:L48 F26:F35 L51:L56 F51:F56 F11:F23 L11:L23 F43:F48">
    <cfRule type="cellIs" dxfId="618" priority="53" operator="lessThan">
      <formula>1</formula>
    </cfRule>
    <cfRule type="cellIs" dxfId="617" priority="54" operator="greaterThan">
      <formula>1</formula>
    </cfRule>
  </conditionalFormatting>
  <conditionalFormatting sqref="G11:G23 M11:M23 G43:G48 M43:M48 G26:G35 M51:M56 G51:G56">
    <cfRule type="cellIs" dxfId="616" priority="51" operator="lessThan">
      <formula>0</formula>
    </cfRule>
    <cfRule type="cellIs" dxfId="615" priority="52" operator="greaterThan">
      <formula>0</formula>
    </cfRule>
  </conditionalFormatting>
  <conditionalFormatting sqref="F49 L49">
    <cfRule type="cellIs" dxfId="614" priority="49" operator="lessThan">
      <formula>1</formula>
    </cfRule>
    <cfRule type="cellIs" dxfId="613" priority="50" operator="greaterThan">
      <formula>1</formula>
    </cfRule>
  </conditionalFormatting>
  <conditionalFormatting sqref="G49 M49">
    <cfRule type="cellIs" dxfId="612" priority="47" operator="lessThan">
      <formula>0</formula>
    </cfRule>
    <cfRule type="cellIs" dxfId="611" priority="48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1" t="s">
        <v>253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309"/>
      <c r="U4" s="309"/>
      <c r="V4" s="309"/>
    </row>
    <row r="5" spans="2:26" s="269" customFormat="1" ht="13.15" customHeight="1" x14ac:dyDescent="0.25"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625"/>
    </row>
    <row r="6" spans="2:26" s="269" customFormat="1" ht="16.5" customHeight="1" x14ac:dyDescent="0.25">
      <c r="B6" s="890" t="s">
        <v>310</v>
      </c>
      <c r="C6" s="890"/>
      <c r="D6" s="890"/>
      <c r="E6" s="890"/>
      <c r="F6" s="1055"/>
      <c r="G6" s="74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7" t="s">
        <v>180</v>
      </c>
      <c r="S6" s="957"/>
      <c r="T6" s="621"/>
    </row>
    <row r="7" spans="2:26" ht="17.25" customHeight="1" x14ac:dyDescent="0.25">
      <c r="B7" s="876" t="s">
        <v>84</v>
      </c>
      <c r="C7" s="879" t="s">
        <v>211</v>
      </c>
      <c r="D7" s="1031" t="s">
        <v>235</v>
      </c>
      <c r="E7" s="1032"/>
      <c r="F7" s="1032"/>
      <c r="G7" s="1032"/>
      <c r="H7" s="1032"/>
      <c r="I7" s="1033"/>
      <c r="J7" s="1034" t="s">
        <v>236</v>
      </c>
      <c r="K7" s="1035"/>
      <c r="L7" s="1035"/>
      <c r="M7" s="1035"/>
      <c r="N7" s="1035"/>
      <c r="O7" s="1036"/>
      <c r="P7" s="615"/>
      <c r="Q7" s="1040" t="s">
        <v>252</v>
      </c>
      <c r="R7" s="1041"/>
      <c r="S7" s="1042"/>
      <c r="T7" s="622"/>
    </row>
    <row r="8" spans="2:26" ht="21.6" customHeight="1" x14ac:dyDescent="0.25">
      <c r="B8" s="876"/>
      <c r="C8" s="879"/>
      <c r="D8" s="924" t="s">
        <v>226</v>
      </c>
      <c r="E8" s="925"/>
      <c r="F8" s="965" t="s">
        <v>332</v>
      </c>
      <c r="G8" s="965" t="s">
        <v>336</v>
      </c>
      <c r="H8" s="924" t="s">
        <v>227</v>
      </c>
      <c r="I8" s="925"/>
      <c r="J8" s="924" t="s">
        <v>228</v>
      </c>
      <c r="K8" s="925"/>
      <c r="L8" s="965" t="s">
        <v>332</v>
      </c>
      <c r="M8" s="965" t="s">
        <v>336</v>
      </c>
      <c r="N8" s="924" t="s">
        <v>227</v>
      </c>
      <c r="O8" s="925"/>
      <c r="P8" s="347"/>
      <c r="Q8" s="924"/>
      <c r="R8" s="925"/>
      <c r="S8" s="965" t="s">
        <v>336</v>
      </c>
      <c r="T8" s="888"/>
    </row>
    <row r="9" spans="2:26" ht="16.149999999999999" customHeight="1" x14ac:dyDescent="0.25">
      <c r="B9" s="877"/>
      <c r="C9" s="880"/>
      <c r="D9" s="372" t="s">
        <v>333</v>
      </c>
      <c r="E9" s="372" t="s">
        <v>334</v>
      </c>
      <c r="F9" s="889"/>
      <c r="G9" s="889"/>
      <c r="H9" s="717" t="s">
        <v>333</v>
      </c>
      <c r="I9" s="717" t="s">
        <v>334</v>
      </c>
      <c r="J9" s="775" t="s">
        <v>333</v>
      </c>
      <c r="K9" s="775" t="s">
        <v>334</v>
      </c>
      <c r="L9" s="889"/>
      <c r="M9" s="889"/>
      <c r="N9" s="717" t="s">
        <v>333</v>
      </c>
      <c r="O9" s="717" t="s">
        <v>334</v>
      </c>
      <c r="P9" s="769"/>
      <c r="Q9" s="717" t="s">
        <v>333</v>
      </c>
      <c r="R9" s="717" t="s">
        <v>334</v>
      </c>
      <c r="S9" s="889"/>
      <c r="T9" s="889"/>
    </row>
    <row r="10" spans="2:26" s="282" customFormat="1" ht="6" customHeight="1" x14ac:dyDescent="0.25">
      <c r="B10" s="350"/>
      <c r="C10" s="351"/>
      <c r="D10" s="743"/>
      <c r="E10" s="743"/>
      <c r="F10" s="741"/>
      <c r="G10" s="741"/>
      <c r="H10" s="741"/>
      <c r="I10" s="741"/>
      <c r="J10" s="743"/>
      <c r="K10" s="741"/>
      <c r="L10" s="741"/>
      <c r="M10" s="741"/>
      <c r="N10" s="741"/>
      <c r="O10" s="741"/>
      <c r="P10" s="347"/>
      <c r="Q10" s="347"/>
      <c r="R10" s="347"/>
      <c r="S10" s="347"/>
      <c r="T10" s="798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5" t="s">
        <v>166</v>
      </c>
      <c r="D11" s="745">
        <v>947</v>
      </c>
      <c r="E11" s="739">
        <v>978</v>
      </c>
      <c r="F11" s="612">
        <v>1.0327349524815206</v>
      </c>
      <c r="G11" s="738">
        <v>31</v>
      </c>
      <c r="H11" s="611">
        <v>0.2575469132444928</v>
      </c>
      <c r="I11" s="616">
        <v>0.25535248041775455</v>
      </c>
      <c r="J11" s="745">
        <v>834704.44000000006</v>
      </c>
      <c r="K11" s="739">
        <v>842762.06</v>
      </c>
      <c r="L11" s="612">
        <v>1.009653261219025</v>
      </c>
      <c r="M11" s="738">
        <v>8057.6199999999953</v>
      </c>
      <c r="N11" s="611">
        <v>0.26303292536440898</v>
      </c>
      <c r="O11" s="616">
        <v>0.26013493826448075</v>
      </c>
      <c r="P11" s="543"/>
      <c r="Q11" s="617">
        <v>881.41968321013735</v>
      </c>
      <c r="R11" s="619">
        <v>861.71989775051134</v>
      </c>
      <c r="S11" s="681">
        <v>-19.699785459626014</v>
      </c>
      <c r="T11" s="801"/>
    </row>
    <row r="12" spans="2:26" ht="16.899999999999999" customHeight="1" x14ac:dyDescent="0.3">
      <c r="B12" s="288" t="s">
        <v>55</v>
      </c>
      <c r="C12" s="735" t="s">
        <v>165</v>
      </c>
      <c r="D12" s="745">
        <v>381</v>
      </c>
      <c r="E12" s="739">
        <v>530</v>
      </c>
      <c r="F12" s="612">
        <v>1.3910761154855642</v>
      </c>
      <c r="G12" s="738">
        <v>149</v>
      </c>
      <c r="H12" s="611">
        <v>0.10361707914060375</v>
      </c>
      <c r="I12" s="616">
        <v>0.13838120104438642</v>
      </c>
      <c r="J12" s="745">
        <v>387730.38</v>
      </c>
      <c r="K12" s="739">
        <v>494824.09</v>
      </c>
      <c r="L12" s="612">
        <v>1.2762066516428245</v>
      </c>
      <c r="M12" s="738">
        <v>107093.71000000002</v>
      </c>
      <c r="N12" s="611">
        <v>0.1221819978626853</v>
      </c>
      <c r="O12" s="616">
        <v>0.15273710126904369</v>
      </c>
      <c r="P12" s="543"/>
      <c r="Q12" s="617">
        <v>1017.6650393700787</v>
      </c>
      <c r="R12" s="619">
        <v>933.6303584905661</v>
      </c>
      <c r="S12" s="681">
        <v>-84.034680879512621</v>
      </c>
      <c r="T12" s="801"/>
    </row>
    <row r="13" spans="2:26" ht="16.899999999999999" customHeight="1" x14ac:dyDescent="0.3">
      <c r="B13" s="288" t="s">
        <v>57</v>
      </c>
      <c r="C13" s="735" t="s">
        <v>169</v>
      </c>
      <c r="D13" s="745">
        <v>434</v>
      </c>
      <c r="E13" s="739">
        <v>461</v>
      </c>
      <c r="F13" s="612">
        <v>1.0622119815668203</v>
      </c>
      <c r="G13" s="738">
        <v>27</v>
      </c>
      <c r="H13" s="611">
        <v>0.11803100353549088</v>
      </c>
      <c r="I13" s="616">
        <v>0.12036553524804178</v>
      </c>
      <c r="J13" s="745">
        <v>534926.87</v>
      </c>
      <c r="K13" s="739">
        <v>452390.24000000005</v>
      </c>
      <c r="L13" s="612">
        <v>0.84570483438231481</v>
      </c>
      <c r="M13" s="738">
        <v>-82536.629999999946</v>
      </c>
      <c r="N13" s="611">
        <v>0.16856670784227157</v>
      </c>
      <c r="O13" s="616">
        <v>0.1396390662791033</v>
      </c>
      <c r="P13" s="543"/>
      <c r="Q13" s="617">
        <v>1232.5503917050692</v>
      </c>
      <c r="R13" s="619">
        <v>981.32373101952294</v>
      </c>
      <c r="S13" s="681">
        <v>-251.22666068554622</v>
      </c>
      <c r="T13" s="801"/>
    </row>
    <row r="14" spans="2:26" s="269" customFormat="1" ht="16.899999999999999" customHeight="1" x14ac:dyDescent="0.3">
      <c r="B14" s="288" t="s">
        <v>59</v>
      </c>
      <c r="C14" s="735" t="s">
        <v>87</v>
      </c>
      <c r="D14" s="745">
        <v>537</v>
      </c>
      <c r="E14" s="739">
        <v>488</v>
      </c>
      <c r="F14" s="612">
        <v>0.9087523277467412</v>
      </c>
      <c r="G14" s="738">
        <v>-49</v>
      </c>
      <c r="H14" s="611">
        <v>0.14604296981234702</v>
      </c>
      <c r="I14" s="616">
        <v>0.12741514360313316</v>
      </c>
      <c r="J14" s="745">
        <v>425534.99999999988</v>
      </c>
      <c r="K14" s="739">
        <v>366822.37</v>
      </c>
      <c r="L14" s="612">
        <v>0.86202631980918165</v>
      </c>
      <c r="M14" s="738">
        <v>-58712.629999999888</v>
      </c>
      <c r="N14" s="611">
        <v>0.16856670784227157</v>
      </c>
      <c r="O14" s="616">
        <v>0.11322687517990607</v>
      </c>
      <c r="P14" s="543"/>
      <c r="Q14" s="617">
        <v>792.43016759776515</v>
      </c>
      <c r="R14" s="619">
        <v>751.68518442622951</v>
      </c>
      <c r="S14" s="681">
        <v>-40.744983171535637</v>
      </c>
      <c r="T14" s="801"/>
    </row>
    <row r="15" spans="2:26" s="269" customFormat="1" ht="16.899999999999999" customHeight="1" x14ac:dyDescent="0.3">
      <c r="B15" s="288" t="s">
        <v>61</v>
      </c>
      <c r="C15" s="735" t="s">
        <v>170</v>
      </c>
      <c r="D15" s="745">
        <v>541</v>
      </c>
      <c r="E15" s="739">
        <v>422</v>
      </c>
      <c r="F15" s="612">
        <v>0.78003696857670979</v>
      </c>
      <c r="G15" s="738">
        <v>-119</v>
      </c>
      <c r="H15" s="611">
        <v>0.14713081316290455</v>
      </c>
      <c r="I15" s="616">
        <v>0.11018276762402089</v>
      </c>
      <c r="J15" s="745">
        <v>332760</v>
      </c>
      <c r="K15" s="739">
        <v>327496.50000000006</v>
      </c>
      <c r="L15" s="612">
        <v>0.98418229354489739</v>
      </c>
      <c r="M15" s="738">
        <v>-5263.4999999999418</v>
      </c>
      <c r="N15" s="611">
        <v>0.10485967493387327</v>
      </c>
      <c r="O15" s="616">
        <v>0.10108817880260715</v>
      </c>
      <c r="P15" s="543"/>
      <c r="Q15" s="617">
        <v>615.0831792975971</v>
      </c>
      <c r="R15" s="619">
        <v>776.05805687203804</v>
      </c>
      <c r="S15" s="681">
        <v>160.97487757444094</v>
      </c>
      <c r="T15" s="801"/>
    </row>
    <row r="16" spans="2:26" s="269" customFormat="1" ht="16.899999999999999" customHeight="1" x14ac:dyDescent="0.3">
      <c r="B16" s="288" t="s">
        <v>63</v>
      </c>
      <c r="C16" s="869" t="s">
        <v>54</v>
      </c>
      <c r="D16" s="745">
        <v>272</v>
      </c>
      <c r="E16" s="739">
        <v>278</v>
      </c>
      <c r="F16" s="612">
        <v>1.0220588235294117</v>
      </c>
      <c r="G16" s="738">
        <v>6</v>
      </c>
      <c r="H16" s="611">
        <v>7.3973347837911346E-2</v>
      </c>
      <c r="I16" s="616">
        <v>7.2584856396866834E-2</v>
      </c>
      <c r="J16" s="745">
        <v>228154.69000000003</v>
      </c>
      <c r="K16" s="739">
        <v>223892.28999999998</v>
      </c>
      <c r="L16" s="612">
        <v>0.98131793828125968</v>
      </c>
      <c r="M16" s="738">
        <v>-4262.4000000000524</v>
      </c>
      <c r="N16" s="611">
        <v>7.1896341591653534E-2</v>
      </c>
      <c r="O16" s="616">
        <v>6.9108719769662166E-2</v>
      </c>
      <c r="P16" s="543"/>
      <c r="Q16" s="617">
        <v>838.80400735294131</v>
      </c>
      <c r="R16" s="619">
        <v>805.36794964028775</v>
      </c>
      <c r="S16" s="681">
        <v>-33.436057712653565</v>
      </c>
      <c r="T16" s="801"/>
    </row>
    <row r="17" spans="2:26" s="269" customFormat="1" ht="16.899999999999999" customHeight="1" x14ac:dyDescent="0.3">
      <c r="B17" s="288" t="s">
        <v>65</v>
      </c>
      <c r="C17" s="870" t="s">
        <v>171</v>
      </c>
      <c r="D17" s="745">
        <v>290</v>
      </c>
      <c r="E17" s="739">
        <v>320</v>
      </c>
      <c r="F17" s="612">
        <v>1.103448275862069</v>
      </c>
      <c r="G17" s="738">
        <v>30</v>
      </c>
      <c r="H17" s="611">
        <v>7.8868642915420173E-2</v>
      </c>
      <c r="I17" s="616">
        <v>8.3550913838120106E-2</v>
      </c>
      <c r="J17" s="745">
        <v>190167.41999999998</v>
      </c>
      <c r="K17" s="739">
        <v>221271.7</v>
      </c>
      <c r="L17" s="612">
        <v>1.1635626123549452</v>
      </c>
      <c r="M17" s="738">
        <v>31104.280000000028</v>
      </c>
      <c r="N17" s="611">
        <v>5.9925753829226318E-2</v>
      </c>
      <c r="O17" s="616">
        <v>6.8299823581494293E-2</v>
      </c>
      <c r="P17" s="543"/>
      <c r="Q17" s="617">
        <v>655.74972413793103</v>
      </c>
      <c r="R17" s="619">
        <v>691.47406250000006</v>
      </c>
      <c r="S17" s="681">
        <v>35.724338362069034</v>
      </c>
      <c r="T17" s="801"/>
    </row>
    <row r="18" spans="2:26" s="269" customFormat="1" ht="16.899999999999999" customHeight="1" x14ac:dyDescent="0.3">
      <c r="B18" s="288" t="s">
        <v>66</v>
      </c>
      <c r="C18" s="735" t="s">
        <v>71</v>
      </c>
      <c r="D18" s="745">
        <v>176</v>
      </c>
      <c r="E18" s="739">
        <v>193</v>
      </c>
      <c r="F18" s="612">
        <v>1.0965909090909092</v>
      </c>
      <c r="G18" s="738">
        <v>17</v>
      </c>
      <c r="H18" s="611">
        <v>4.7865107424530866E-2</v>
      </c>
      <c r="I18" s="616">
        <v>5.0391644908616189E-2</v>
      </c>
      <c r="J18" s="745">
        <v>132225.20000000001</v>
      </c>
      <c r="K18" s="739">
        <v>138500.1</v>
      </c>
      <c r="L18" s="612">
        <v>1.0474561581302202</v>
      </c>
      <c r="M18" s="738">
        <v>6274.8999999999942</v>
      </c>
      <c r="N18" s="611">
        <v>4.1666941609767943E-2</v>
      </c>
      <c r="O18" s="616">
        <v>4.2750755727096225E-2</v>
      </c>
      <c r="P18" s="543"/>
      <c r="Q18" s="617">
        <v>751.27954545454554</v>
      </c>
      <c r="R18" s="619">
        <v>717.61709844559584</v>
      </c>
      <c r="S18" s="681">
        <v>-33.662447008949698</v>
      </c>
      <c r="T18" s="801"/>
    </row>
    <row r="19" spans="2:26" s="269" customFormat="1" ht="16.899999999999999" customHeight="1" x14ac:dyDescent="0.3">
      <c r="B19" s="288" t="s">
        <v>67</v>
      </c>
      <c r="C19" s="735" t="s">
        <v>164</v>
      </c>
      <c r="D19" s="745">
        <v>0</v>
      </c>
      <c r="E19" s="739">
        <v>85</v>
      </c>
      <c r="F19" s="612" t="s">
        <v>335</v>
      </c>
      <c r="G19" s="738">
        <v>85</v>
      </c>
      <c r="H19" s="611">
        <v>0</v>
      </c>
      <c r="I19" s="616">
        <v>2.2193211488250653E-2</v>
      </c>
      <c r="J19" s="745">
        <v>0</v>
      </c>
      <c r="K19" s="739">
        <v>98456.05</v>
      </c>
      <c r="L19" s="612" t="s">
        <v>335</v>
      </c>
      <c r="M19" s="738">
        <v>98456.05</v>
      </c>
      <c r="N19" s="611">
        <v>0</v>
      </c>
      <c r="O19" s="616">
        <v>3.0390379092901536E-2</v>
      </c>
      <c r="P19" s="543"/>
      <c r="Q19" s="617" t="s">
        <v>335</v>
      </c>
      <c r="R19" s="619">
        <v>1158.3064705882352</v>
      </c>
      <c r="S19" s="681" t="s">
        <v>335</v>
      </c>
      <c r="T19" s="801"/>
    </row>
    <row r="20" spans="2:26" s="269" customFormat="1" ht="16.899999999999999" customHeight="1" x14ac:dyDescent="0.3">
      <c r="B20" s="288" t="s">
        <v>22</v>
      </c>
      <c r="C20" s="735" t="s">
        <v>167</v>
      </c>
      <c r="D20" s="745">
        <v>39</v>
      </c>
      <c r="E20" s="739">
        <v>35</v>
      </c>
      <c r="F20" s="612">
        <v>0.89743589743589747</v>
      </c>
      <c r="G20" s="738">
        <v>-4</v>
      </c>
      <c r="H20" s="611">
        <v>1.0606472667935817E-2</v>
      </c>
      <c r="I20" s="616">
        <v>9.138381201044387E-3</v>
      </c>
      <c r="J20" s="745">
        <v>45656.600000000013</v>
      </c>
      <c r="K20" s="739">
        <v>29254.370000000006</v>
      </c>
      <c r="L20" s="612">
        <v>0.64074788749052702</v>
      </c>
      <c r="M20" s="738">
        <v>-16402.230000000007</v>
      </c>
      <c r="N20" s="611">
        <v>1.4387354954278999E-2</v>
      </c>
      <c r="O20" s="616">
        <v>9.0299315727576518E-3</v>
      </c>
      <c r="P20" s="543"/>
      <c r="Q20" s="617">
        <v>1170.6820512820516</v>
      </c>
      <c r="R20" s="619">
        <v>835.83914285714309</v>
      </c>
      <c r="S20" s="681">
        <v>-334.8429084249085</v>
      </c>
      <c r="T20" s="801"/>
    </row>
    <row r="21" spans="2:26" s="274" customFormat="1" ht="16.899999999999999" customHeight="1" x14ac:dyDescent="0.3">
      <c r="B21" s="288" t="s">
        <v>24</v>
      </c>
      <c r="C21" s="735" t="s">
        <v>172</v>
      </c>
      <c r="D21" s="745">
        <v>18</v>
      </c>
      <c r="E21" s="739">
        <v>22</v>
      </c>
      <c r="F21" s="612">
        <v>1.2222222222222223</v>
      </c>
      <c r="G21" s="738">
        <v>4</v>
      </c>
      <c r="H21" s="611">
        <v>4.8952950775088388E-3</v>
      </c>
      <c r="I21" s="616">
        <v>5.7441253263707569E-3</v>
      </c>
      <c r="J21" s="745">
        <v>21041.09</v>
      </c>
      <c r="K21" s="739">
        <v>24379.51</v>
      </c>
      <c r="L21" s="612">
        <v>1.1586619324379106</v>
      </c>
      <c r="M21" s="738">
        <v>3338.4199999999983</v>
      </c>
      <c r="N21" s="611">
        <v>6.6304900157902738E-3</v>
      </c>
      <c r="O21" s="616">
        <v>7.5252110053082959E-3</v>
      </c>
      <c r="P21" s="543"/>
      <c r="Q21" s="617">
        <v>1168.9494444444445</v>
      </c>
      <c r="R21" s="619">
        <v>1108.1595454545454</v>
      </c>
      <c r="S21" s="681">
        <v>-60.789898989899029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5" t="s">
        <v>163</v>
      </c>
      <c r="D22" s="745">
        <v>42</v>
      </c>
      <c r="E22" s="739">
        <v>18</v>
      </c>
      <c r="F22" s="612">
        <v>0.42857142857142855</v>
      </c>
      <c r="G22" s="738">
        <v>-24</v>
      </c>
      <c r="H22" s="611">
        <v>1.1422355180853957E-2</v>
      </c>
      <c r="I22" s="616">
        <v>4.6997389033942563E-3</v>
      </c>
      <c r="J22" s="745">
        <v>40482.17</v>
      </c>
      <c r="K22" s="739">
        <v>19661.87</v>
      </c>
      <c r="L22" s="612">
        <v>0.48569209605117514</v>
      </c>
      <c r="M22" s="738">
        <v>-20820.3</v>
      </c>
      <c r="N22" s="611">
        <v>1.275678322760487E-2</v>
      </c>
      <c r="O22" s="616">
        <v>6.0690194556388142E-3</v>
      </c>
      <c r="P22" s="543"/>
      <c r="Q22" s="617">
        <v>963.86119047619047</v>
      </c>
      <c r="R22" s="619">
        <v>1092.326111111111</v>
      </c>
      <c r="S22" s="681">
        <v>128.46492063492053</v>
      </c>
      <c r="T22" s="801"/>
    </row>
    <row r="23" spans="2:26" ht="18" customHeight="1" x14ac:dyDescent="0.25">
      <c r="B23" s="1043" t="s">
        <v>317</v>
      </c>
      <c r="C23" s="1043"/>
      <c r="D23" s="650">
        <v>3677</v>
      </c>
      <c r="E23" s="651">
        <v>3830</v>
      </c>
      <c r="F23" s="613">
        <v>1.0416100081588251</v>
      </c>
      <c r="G23" s="614">
        <v>153</v>
      </c>
      <c r="H23" s="611">
        <v>1</v>
      </c>
      <c r="I23" s="616">
        <v>1</v>
      </c>
      <c r="J23" s="650">
        <v>3173383.86</v>
      </c>
      <c r="K23" s="651">
        <v>3239711.1500000004</v>
      </c>
      <c r="L23" s="613">
        <v>1.0209011241394543</v>
      </c>
      <c r="M23" s="614">
        <v>66327.290000000503</v>
      </c>
      <c r="N23" s="611">
        <v>1</v>
      </c>
      <c r="O23" s="616">
        <v>1</v>
      </c>
      <c r="P23" s="387"/>
      <c r="Q23" s="618">
        <v>863.03613271688869</v>
      </c>
      <c r="R23" s="620">
        <v>845.87758485639699</v>
      </c>
      <c r="S23" s="682">
        <v>-17.158547860491694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5" t="s">
        <v>166</v>
      </c>
      <c r="D25" s="745">
        <v>123</v>
      </c>
      <c r="E25" s="739">
        <v>122</v>
      </c>
      <c r="F25" s="612">
        <v>0.99186991869918695</v>
      </c>
      <c r="G25" s="738">
        <v>-1</v>
      </c>
      <c r="H25" s="611">
        <v>0.38801261829652994</v>
      </c>
      <c r="I25" s="616">
        <v>0.34659090909090912</v>
      </c>
      <c r="J25" s="745">
        <v>92485.11</v>
      </c>
      <c r="K25" s="739">
        <v>110669.00999999998</v>
      </c>
      <c r="L25" s="612">
        <v>1.1966143522995214</v>
      </c>
      <c r="M25" s="738">
        <v>18183.89999999998</v>
      </c>
      <c r="N25" s="611">
        <v>0.37405614989277824</v>
      </c>
      <c r="O25" s="616">
        <v>0.37629021316740552</v>
      </c>
      <c r="P25" s="543"/>
      <c r="Q25" s="617">
        <v>751.91146341463411</v>
      </c>
      <c r="R25" s="619">
        <v>907.12303278688512</v>
      </c>
      <c r="S25" s="681">
        <v>155.21156937225101</v>
      </c>
      <c r="T25" s="359"/>
    </row>
    <row r="26" spans="2:26" s="266" customFormat="1" ht="16.899999999999999" customHeight="1" x14ac:dyDescent="0.3">
      <c r="B26" s="288" t="s">
        <v>55</v>
      </c>
      <c r="C26" s="735" t="s">
        <v>171</v>
      </c>
      <c r="D26" s="745">
        <v>117</v>
      </c>
      <c r="E26" s="739">
        <v>144</v>
      </c>
      <c r="F26" s="612">
        <v>1.2307692307692308</v>
      </c>
      <c r="G26" s="738">
        <v>27</v>
      </c>
      <c r="H26" s="611">
        <v>0.36908517350157727</v>
      </c>
      <c r="I26" s="616">
        <v>0.40909090909090912</v>
      </c>
      <c r="J26" s="745">
        <v>83277.48</v>
      </c>
      <c r="K26" s="739">
        <v>100129.43</v>
      </c>
      <c r="L26" s="612">
        <v>1.2023590291156745</v>
      </c>
      <c r="M26" s="738">
        <v>16851.949999999997</v>
      </c>
      <c r="N26" s="611">
        <v>0.33681587816214786</v>
      </c>
      <c r="O26" s="616">
        <v>0.3404541574830281</v>
      </c>
      <c r="P26" s="543"/>
      <c r="Q26" s="617">
        <v>711.77333333333331</v>
      </c>
      <c r="R26" s="619">
        <v>695.34326388888883</v>
      </c>
      <c r="S26" s="681">
        <v>-16.430069444444484</v>
      </c>
      <c r="T26" s="359"/>
    </row>
    <row r="27" spans="2:26" s="266" customFormat="1" ht="16.899999999999999" customHeight="1" x14ac:dyDescent="0.3">
      <c r="B27" s="288" t="s">
        <v>57</v>
      </c>
      <c r="C27" s="734" t="s">
        <v>54</v>
      </c>
      <c r="D27" s="745">
        <v>17</v>
      </c>
      <c r="E27" s="739">
        <v>26</v>
      </c>
      <c r="F27" s="612">
        <v>1.5294117647058822</v>
      </c>
      <c r="G27" s="738">
        <v>9</v>
      </c>
      <c r="H27" s="611">
        <v>5.362776025236593E-2</v>
      </c>
      <c r="I27" s="616">
        <v>7.3863636363636367E-2</v>
      </c>
      <c r="J27" s="745">
        <v>21409.14</v>
      </c>
      <c r="K27" s="739">
        <v>31032.060000000005</v>
      </c>
      <c r="L27" s="612">
        <v>1.4494771859121856</v>
      </c>
      <c r="M27" s="738">
        <v>9622.9200000000055</v>
      </c>
      <c r="N27" s="611">
        <v>8.65892950866953E-2</v>
      </c>
      <c r="O27" s="616">
        <v>0.1055133724646468</v>
      </c>
      <c r="P27" s="543"/>
      <c r="Q27" s="617">
        <v>1259.3611764705881</v>
      </c>
      <c r="R27" s="619">
        <v>1193.5407692307695</v>
      </c>
      <c r="S27" s="681">
        <v>-65.820407239818678</v>
      </c>
      <c r="T27" s="359"/>
    </row>
    <row r="28" spans="2:26" s="266" customFormat="1" ht="16.899999999999999" customHeight="1" x14ac:dyDescent="0.3">
      <c r="B28" s="288" t="s">
        <v>59</v>
      </c>
      <c r="C28" s="735" t="s">
        <v>169</v>
      </c>
      <c r="D28" s="745">
        <v>4</v>
      </c>
      <c r="E28" s="739">
        <v>20</v>
      </c>
      <c r="F28" s="612">
        <v>5</v>
      </c>
      <c r="G28" s="738">
        <v>16</v>
      </c>
      <c r="H28" s="611">
        <v>1.2618296529968454E-2</v>
      </c>
      <c r="I28" s="616">
        <v>5.6818181818181816E-2</v>
      </c>
      <c r="J28" s="745">
        <v>4441</v>
      </c>
      <c r="K28" s="739">
        <v>18680.900000000001</v>
      </c>
      <c r="L28" s="612">
        <v>4.2064625084440443</v>
      </c>
      <c r="M28" s="738">
        <v>14239.900000000001</v>
      </c>
      <c r="N28" s="611">
        <v>1.7961630382164525E-2</v>
      </c>
      <c r="O28" s="616">
        <v>6.3517689759391427E-2</v>
      </c>
      <c r="P28" s="543"/>
      <c r="Q28" s="617">
        <v>1110.25</v>
      </c>
      <c r="R28" s="619">
        <v>934.04500000000007</v>
      </c>
      <c r="S28" s="681">
        <v>-176.20499999999993</v>
      </c>
      <c r="T28" s="359"/>
    </row>
    <row r="29" spans="2:26" s="266" customFormat="1" ht="16.899999999999999" customHeight="1" x14ac:dyDescent="0.3">
      <c r="B29" s="288" t="s">
        <v>61</v>
      </c>
      <c r="C29" s="735" t="s">
        <v>165</v>
      </c>
      <c r="D29" s="745">
        <v>33</v>
      </c>
      <c r="E29" s="739">
        <v>22</v>
      </c>
      <c r="F29" s="612">
        <v>0.66666666666666663</v>
      </c>
      <c r="G29" s="738">
        <v>-11</v>
      </c>
      <c r="H29" s="611">
        <v>0.10410094637223975</v>
      </c>
      <c r="I29" s="616">
        <v>6.25E-2</v>
      </c>
      <c r="J29" s="745">
        <v>25620.190000000002</v>
      </c>
      <c r="K29" s="739">
        <v>17069.34</v>
      </c>
      <c r="L29" s="612">
        <v>0.66624564454830348</v>
      </c>
      <c r="M29" s="738">
        <v>-8550.8500000000022</v>
      </c>
      <c r="N29" s="611">
        <v>0.10362089238928796</v>
      </c>
      <c r="O29" s="616">
        <v>5.8038158895854612E-2</v>
      </c>
      <c r="P29" s="543"/>
      <c r="Q29" s="617">
        <v>776.36939393939406</v>
      </c>
      <c r="R29" s="619">
        <v>775.87909090909091</v>
      </c>
      <c r="S29" s="681">
        <v>-0.49030303030315281</v>
      </c>
      <c r="T29" s="359"/>
    </row>
    <row r="30" spans="2:26" s="266" customFormat="1" ht="16.899999999999999" customHeight="1" x14ac:dyDescent="0.3">
      <c r="B30" s="288" t="s">
        <v>63</v>
      </c>
      <c r="C30" s="735" t="s">
        <v>87</v>
      </c>
      <c r="D30" s="745">
        <v>16</v>
      </c>
      <c r="E30" s="739">
        <v>14</v>
      </c>
      <c r="F30" s="612">
        <v>0.875</v>
      </c>
      <c r="G30" s="738">
        <v>-2</v>
      </c>
      <c r="H30" s="611">
        <v>5.0473186119873815E-2</v>
      </c>
      <c r="I30" s="616">
        <v>3.9772727272727272E-2</v>
      </c>
      <c r="J30" s="745">
        <v>15869.32</v>
      </c>
      <c r="K30" s="739">
        <v>12335.470000000001</v>
      </c>
      <c r="L30" s="612">
        <v>0.77731560016434231</v>
      </c>
      <c r="M30" s="738">
        <v>-3533.8499999999985</v>
      </c>
      <c r="N30" s="611">
        <v>6.4183485759128842E-2</v>
      </c>
      <c r="O30" s="616">
        <v>4.1942334496532833E-2</v>
      </c>
      <c r="P30" s="543"/>
      <c r="Q30" s="617">
        <v>991.83249999999998</v>
      </c>
      <c r="R30" s="619">
        <v>881.10500000000013</v>
      </c>
      <c r="S30" s="681">
        <v>-110.72749999999985</v>
      </c>
      <c r="T30" s="359"/>
    </row>
    <row r="31" spans="2:26" s="266" customFormat="1" ht="16.899999999999999" customHeight="1" x14ac:dyDescent="0.3">
      <c r="B31" s="288" t="s">
        <v>65</v>
      </c>
      <c r="C31" s="735" t="s">
        <v>163</v>
      </c>
      <c r="D31" s="745">
        <v>0</v>
      </c>
      <c r="E31" s="739">
        <v>2</v>
      </c>
      <c r="F31" s="612" t="s">
        <v>335</v>
      </c>
      <c r="G31" s="738">
        <v>2</v>
      </c>
      <c r="H31" s="611">
        <v>0</v>
      </c>
      <c r="I31" s="616">
        <v>5.681818181818182E-3</v>
      </c>
      <c r="J31" s="745">
        <v>0</v>
      </c>
      <c r="K31" s="739">
        <v>2272.89</v>
      </c>
      <c r="L31" s="612" t="s">
        <v>335</v>
      </c>
      <c r="M31" s="738">
        <v>2272.89</v>
      </c>
      <c r="N31" s="611">
        <v>0</v>
      </c>
      <c r="O31" s="616">
        <v>7.7281459606990651E-3</v>
      </c>
      <c r="P31" s="543"/>
      <c r="Q31" s="617" t="s">
        <v>335</v>
      </c>
      <c r="R31" s="619">
        <v>1136.4449999999999</v>
      </c>
      <c r="S31" s="681" t="s">
        <v>335</v>
      </c>
      <c r="T31" s="359"/>
    </row>
    <row r="32" spans="2:26" s="266" customFormat="1" ht="16.899999999999999" customHeight="1" x14ac:dyDescent="0.3">
      <c r="B32" s="288" t="s">
        <v>66</v>
      </c>
      <c r="C32" s="735" t="s">
        <v>172</v>
      </c>
      <c r="D32" s="745">
        <v>1</v>
      </c>
      <c r="E32" s="739">
        <v>2</v>
      </c>
      <c r="F32" s="612">
        <v>2</v>
      </c>
      <c r="G32" s="738">
        <v>1</v>
      </c>
      <c r="H32" s="611">
        <v>3.1545741324921135E-3</v>
      </c>
      <c r="I32" s="616">
        <v>5.681818181818182E-3</v>
      </c>
      <c r="J32" s="745">
        <v>271.33</v>
      </c>
      <c r="K32" s="739">
        <v>1916.37</v>
      </c>
      <c r="L32" s="612">
        <v>7.0628754653005563</v>
      </c>
      <c r="M32" s="738">
        <v>1645.04</v>
      </c>
      <c r="N32" s="611">
        <v>1.0973945443802523E-3</v>
      </c>
      <c r="O32" s="616">
        <v>6.5159277724416344E-3</v>
      </c>
      <c r="P32" s="543"/>
      <c r="Q32" s="617">
        <v>271.33</v>
      </c>
      <c r="R32" s="619">
        <v>958.18499999999995</v>
      </c>
      <c r="S32" s="681">
        <v>686.85500000000002</v>
      </c>
      <c r="T32" s="359"/>
    </row>
    <row r="33" spans="2:20" s="266" customFormat="1" ht="16.899999999999999" customHeight="1" x14ac:dyDescent="0.3">
      <c r="B33" s="288" t="s">
        <v>67</v>
      </c>
      <c r="C33" s="735" t="s">
        <v>71</v>
      </c>
      <c r="D33" s="745">
        <v>6</v>
      </c>
      <c r="E33" s="739">
        <v>0</v>
      </c>
      <c r="F33" s="612">
        <v>0</v>
      </c>
      <c r="G33" s="738">
        <v>-6</v>
      </c>
      <c r="H33" s="611">
        <v>1.8927444794952682E-2</v>
      </c>
      <c r="I33" s="616">
        <v>0</v>
      </c>
      <c r="J33" s="745">
        <v>3875.7</v>
      </c>
      <c r="K33" s="739">
        <v>0</v>
      </c>
      <c r="L33" s="612">
        <v>0</v>
      </c>
      <c r="M33" s="738">
        <v>-3875.7</v>
      </c>
      <c r="N33" s="611">
        <v>1.5675273783417036E-2</v>
      </c>
      <c r="O33" s="616">
        <v>0</v>
      </c>
      <c r="P33" s="543"/>
      <c r="Q33" s="617">
        <v>645.94999999999993</v>
      </c>
      <c r="R33" s="619" t="s">
        <v>335</v>
      </c>
      <c r="S33" s="681" t="e">
        <v>#VALUE!</v>
      </c>
      <c r="T33" s="359"/>
    </row>
    <row r="34" spans="2:20" s="266" customFormat="1" ht="16.899999999999999" customHeight="1" x14ac:dyDescent="0.3">
      <c r="B34" s="288" t="s">
        <v>22</v>
      </c>
      <c r="C34" s="735" t="s">
        <v>164</v>
      </c>
      <c r="D34" s="745">
        <v>0</v>
      </c>
      <c r="E34" s="739">
        <v>0</v>
      </c>
      <c r="F34" s="612" t="s">
        <v>335</v>
      </c>
      <c r="G34" s="738">
        <v>0</v>
      </c>
      <c r="H34" s="611">
        <v>0</v>
      </c>
      <c r="I34" s="616">
        <v>0</v>
      </c>
      <c r="J34" s="745">
        <v>0</v>
      </c>
      <c r="K34" s="739">
        <v>0</v>
      </c>
      <c r="L34" s="612" t="s">
        <v>335</v>
      </c>
      <c r="M34" s="738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4.75" customHeight="1" x14ac:dyDescent="0.25">
      <c r="B35" s="1037" t="s">
        <v>315</v>
      </c>
      <c r="C35" s="1037"/>
      <c r="D35" s="650">
        <v>317</v>
      </c>
      <c r="E35" s="651">
        <v>352</v>
      </c>
      <c r="F35" s="613">
        <v>1.110410094637224</v>
      </c>
      <c r="G35" s="614">
        <v>35</v>
      </c>
      <c r="H35" s="611">
        <v>1</v>
      </c>
      <c r="I35" s="616">
        <v>1</v>
      </c>
      <c r="J35" s="650">
        <v>247249.27</v>
      </c>
      <c r="K35" s="594">
        <v>294105.46999999997</v>
      </c>
      <c r="L35" s="613">
        <v>1.1895099629616701</v>
      </c>
      <c r="M35" s="614">
        <v>46856.199999999983</v>
      </c>
      <c r="N35" s="611">
        <v>1</v>
      </c>
      <c r="O35" s="616">
        <v>1</v>
      </c>
      <c r="P35" s="387"/>
      <c r="Q35" s="618">
        <v>779.96615141955829</v>
      </c>
      <c r="R35" s="620">
        <v>835.52690340909078</v>
      </c>
      <c r="S35" s="682">
        <v>55.560751989532491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75" t="s">
        <v>84</v>
      </c>
      <c r="C38" s="878" t="s">
        <v>254</v>
      </c>
      <c r="D38" s="1031" t="s">
        <v>235</v>
      </c>
      <c r="E38" s="1032"/>
      <c r="F38" s="1032"/>
      <c r="G38" s="1032"/>
      <c r="H38" s="1032"/>
      <c r="I38" s="1033"/>
      <c r="J38" s="1034" t="s">
        <v>236</v>
      </c>
      <c r="K38" s="1035"/>
      <c r="L38" s="1035"/>
      <c r="M38" s="1035"/>
      <c r="N38" s="1035"/>
      <c r="O38" s="1036"/>
      <c r="P38" s="615"/>
      <c r="Q38" s="1052" t="s">
        <v>252</v>
      </c>
      <c r="R38" s="1053"/>
      <c r="S38" s="1054"/>
      <c r="T38" s="359"/>
    </row>
    <row r="39" spans="2:20" s="266" customFormat="1" ht="21" customHeight="1" x14ac:dyDescent="0.25">
      <c r="B39" s="876"/>
      <c r="C39" s="879"/>
      <c r="D39" s="924" t="s">
        <v>226</v>
      </c>
      <c r="E39" s="925"/>
      <c r="F39" s="965" t="s">
        <v>332</v>
      </c>
      <c r="G39" s="965" t="s">
        <v>336</v>
      </c>
      <c r="H39" s="924" t="s">
        <v>227</v>
      </c>
      <c r="I39" s="925"/>
      <c r="J39" s="924" t="s">
        <v>228</v>
      </c>
      <c r="K39" s="925"/>
      <c r="L39" s="965" t="s">
        <v>332</v>
      </c>
      <c r="M39" s="965" t="s">
        <v>336</v>
      </c>
      <c r="N39" s="924" t="s">
        <v>227</v>
      </c>
      <c r="O39" s="925"/>
      <c r="P39" s="347"/>
      <c r="Q39" s="924"/>
      <c r="R39" s="925"/>
      <c r="S39" s="965" t="s">
        <v>336</v>
      </c>
      <c r="T39" s="359"/>
    </row>
    <row r="40" spans="2:20" s="266" customFormat="1" ht="21" customHeight="1" x14ac:dyDescent="0.25">
      <c r="B40" s="877"/>
      <c r="C40" s="880"/>
      <c r="D40" s="372" t="s">
        <v>333</v>
      </c>
      <c r="E40" s="372" t="s">
        <v>334</v>
      </c>
      <c r="F40" s="889"/>
      <c r="G40" s="889"/>
      <c r="H40" s="717" t="s">
        <v>333</v>
      </c>
      <c r="I40" s="717" t="s">
        <v>334</v>
      </c>
      <c r="J40" s="794" t="s">
        <v>333</v>
      </c>
      <c r="K40" s="794" t="s">
        <v>334</v>
      </c>
      <c r="L40" s="889"/>
      <c r="M40" s="889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89"/>
      <c r="T40" s="359"/>
    </row>
    <row r="41" spans="2:20" s="266" customFormat="1" ht="9" customHeight="1" x14ac:dyDescent="0.25">
      <c r="B41" s="402"/>
      <c r="C41" s="403"/>
      <c r="D41" s="668"/>
      <c r="E41" s="668"/>
      <c r="F41" s="742"/>
      <c r="G41" s="742"/>
      <c r="H41" s="743"/>
      <c r="I41" s="743"/>
      <c r="J41" s="743"/>
      <c r="K41" s="743"/>
      <c r="L41" s="742"/>
      <c r="M41" s="742"/>
      <c r="N41" s="743"/>
      <c r="O41" s="743"/>
      <c r="P41" s="347"/>
      <c r="Q41" s="743"/>
      <c r="R41" s="743"/>
      <c r="S41" s="742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5">
        <v>65</v>
      </c>
      <c r="E42" s="739">
        <v>47</v>
      </c>
      <c r="F42" s="612">
        <v>0.72307692307692306</v>
      </c>
      <c r="G42" s="738">
        <v>-18</v>
      </c>
      <c r="H42" s="611">
        <v>0.55555555555555558</v>
      </c>
      <c r="I42" s="616">
        <v>0.35606060606060608</v>
      </c>
      <c r="J42" s="745">
        <v>68086.55</v>
      </c>
      <c r="K42" s="739">
        <v>54206.039999999994</v>
      </c>
      <c r="L42" s="612">
        <v>0.79613433196424244</v>
      </c>
      <c r="M42" s="738">
        <v>-13880.510000000009</v>
      </c>
      <c r="N42" s="611">
        <v>0.64334850335703386</v>
      </c>
      <c r="O42" s="616">
        <v>0.45206022672714258</v>
      </c>
      <c r="P42" s="627"/>
      <c r="Q42" s="617">
        <v>1047.4853846153846</v>
      </c>
      <c r="R42" s="619">
        <v>1153.32</v>
      </c>
      <c r="S42" s="681">
        <v>105.83461538461529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5">
        <v>17</v>
      </c>
      <c r="E43" s="739">
        <v>28</v>
      </c>
      <c r="F43" s="612">
        <v>1.6470588235294117</v>
      </c>
      <c r="G43" s="738">
        <v>11</v>
      </c>
      <c r="H43" s="611">
        <v>0.14529914529914531</v>
      </c>
      <c r="I43" s="616">
        <v>0.21212121212121213</v>
      </c>
      <c r="J43" s="745">
        <v>13913.59</v>
      </c>
      <c r="K43" s="739">
        <v>20622.37</v>
      </c>
      <c r="L43" s="612">
        <v>1.4821746220781264</v>
      </c>
      <c r="M43" s="738">
        <v>6708.7799999999988</v>
      </c>
      <c r="N43" s="611">
        <v>0.13146924470138951</v>
      </c>
      <c r="O43" s="616">
        <v>0.17198366192865266</v>
      </c>
      <c r="P43" s="627"/>
      <c r="Q43" s="617">
        <v>818.44647058823534</v>
      </c>
      <c r="R43" s="619">
        <v>736.5132142857143</v>
      </c>
      <c r="S43" s="681">
        <v>-81.933256302521045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21</v>
      </c>
      <c r="E44" s="739">
        <v>29</v>
      </c>
      <c r="F44" s="612">
        <v>1.3809523809523809</v>
      </c>
      <c r="G44" s="738">
        <v>8</v>
      </c>
      <c r="H44" s="611">
        <v>0.17948717948717949</v>
      </c>
      <c r="I44" s="616">
        <v>0.2196969696969697</v>
      </c>
      <c r="J44" s="745">
        <v>13603.69</v>
      </c>
      <c r="K44" s="739">
        <v>16916.629999999997</v>
      </c>
      <c r="L44" s="612">
        <v>1.2435324533270016</v>
      </c>
      <c r="M44" s="738">
        <v>3312.9399999999969</v>
      </c>
      <c r="N44" s="611">
        <v>0.12854100555297704</v>
      </c>
      <c r="O44" s="616">
        <v>0.14107903092089336</v>
      </c>
      <c r="P44" s="627"/>
      <c r="Q44" s="617">
        <v>647.79476190476191</v>
      </c>
      <c r="R44" s="619">
        <v>583.33206896551712</v>
      </c>
      <c r="S44" s="681">
        <v>-64.462692939244789</v>
      </c>
      <c r="T44" s="359"/>
    </row>
    <row r="45" spans="2:20" s="266" customFormat="1" ht="16.899999999999999" customHeight="1" x14ac:dyDescent="0.25">
      <c r="B45" s="289" t="s">
        <v>59</v>
      </c>
      <c r="C45" s="735" t="s">
        <v>324</v>
      </c>
      <c r="D45" s="745">
        <v>3</v>
      </c>
      <c r="E45" s="739">
        <v>10</v>
      </c>
      <c r="F45" s="612">
        <v>3.3333333333333335</v>
      </c>
      <c r="G45" s="738">
        <v>7</v>
      </c>
      <c r="H45" s="611">
        <v>2.564102564102564E-2</v>
      </c>
      <c r="I45" s="616">
        <v>7.575757575757576E-2</v>
      </c>
      <c r="J45" s="745">
        <v>2087.36</v>
      </c>
      <c r="K45" s="739">
        <v>9275.16</v>
      </c>
      <c r="L45" s="612">
        <v>4.4434884255710561</v>
      </c>
      <c r="M45" s="738">
        <v>7187.7999999999993</v>
      </c>
      <c r="N45" s="611">
        <v>1.9723424552534067E-2</v>
      </c>
      <c r="O45" s="616">
        <v>7.7351729300471392E-2</v>
      </c>
      <c r="P45" s="627"/>
      <c r="Q45" s="617">
        <v>695.78666666666675</v>
      </c>
      <c r="R45" s="619">
        <v>927.51599999999996</v>
      </c>
      <c r="S45" s="681">
        <v>231.72933333333322</v>
      </c>
      <c r="T45" s="359"/>
    </row>
    <row r="46" spans="2:20" s="266" customFormat="1" ht="16.899999999999999" customHeight="1" x14ac:dyDescent="0.25">
      <c r="B46" s="288" t="s">
        <v>61</v>
      </c>
      <c r="C46" s="326" t="s">
        <v>176</v>
      </c>
      <c r="D46" s="745">
        <v>8</v>
      </c>
      <c r="E46" s="739">
        <v>6</v>
      </c>
      <c r="F46" s="802">
        <v>0.75</v>
      </c>
      <c r="G46" s="544">
        <v>-2</v>
      </c>
      <c r="H46" s="611">
        <v>6.8376068376068383E-2</v>
      </c>
      <c r="I46" s="616">
        <v>4.5454545454545456E-2</v>
      </c>
      <c r="J46" s="745">
        <v>7305.27</v>
      </c>
      <c r="K46" s="739">
        <v>8763.9700000000012</v>
      </c>
      <c r="L46" s="612">
        <v>1.1996777668724086</v>
      </c>
      <c r="M46" s="738">
        <v>1458.7000000000007</v>
      </c>
      <c r="N46" s="611">
        <v>6.9027355933279619E-2</v>
      </c>
      <c r="O46" s="616">
        <v>7.3088575834535721E-2</v>
      </c>
      <c r="P46" s="627"/>
      <c r="Q46" s="617">
        <v>913.15875000000005</v>
      </c>
      <c r="R46" s="619">
        <v>1460.6616666666669</v>
      </c>
      <c r="S46" s="681">
        <v>547.50291666666681</v>
      </c>
      <c r="T46" s="359"/>
    </row>
    <row r="47" spans="2:20" s="266" customFormat="1" ht="16.899999999999999" customHeight="1" x14ac:dyDescent="0.25">
      <c r="B47" s="289" t="s">
        <v>63</v>
      </c>
      <c r="C47" s="870" t="s">
        <v>233</v>
      </c>
      <c r="D47" s="745">
        <v>2</v>
      </c>
      <c r="E47" s="739">
        <v>8</v>
      </c>
      <c r="F47" s="612">
        <v>4</v>
      </c>
      <c r="G47" s="738">
        <v>6</v>
      </c>
      <c r="H47" s="611">
        <v>1.7094017094017096E-2</v>
      </c>
      <c r="I47" s="616">
        <v>6.0606060606060608E-2</v>
      </c>
      <c r="J47" s="745">
        <v>745.06</v>
      </c>
      <c r="K47" s="739">
        <v>7176.99</v>
      </c>
      <c r="L47" s="612">
        <v>9.6327678307787288</v>
      </c>
      <c r="M47" s="738">
        <v>6431.93</v>
      </c>
      <c r="N47" s="611">
        <v>7.0400576312236651E-3</v>
      </c>
      <c r="O47" s="616">
        <v>5.9853693917106571E-2</v>
      </c>
      <c r="P47" s="627"/>
      <c r="Q47" s="617">
        <v>372.53</v>
      </c>
      <c r="R47" s="619">
        <v>897.12374999999997</v>
      </c>
      <c r="S47" s="681">
        <v>524.59375</v>
      </c>
      <c r="T47" s="359"/>
    </row>
    <row r="48" spans="2:20" s="266" customFormat="1" ht="16.899999999999999" customHeight="1" x14ac:dyDescent="0.25">
      <c r="B48" s="289" t="s">
        <v>65</v>
      </c>
      <c r="C48" s="326" t="s">
        <v>178</v>
      </c>
      <c r="D48" s="745">
        <v>1</v>
      </c>
      <c r="E48" s="739">
        <v>4</v>
      </c>
      <c r="F48" s="612">
        <v>4</v>
      </c>
      <c r="G48" s="738">
        <v>3</v>
      </c>
      <c r="H48" s="611">
        <v>8.5470085470085479E-3</v>
      </c>
      <c r="I48" s="616">
        <v>3.0303030303030304E-2</v>
      </c>
      <c r="J48" s="745">
        <v>90</v>
      </c>
      <c r="K48" s="739">
        <v>2947.73</v>
      </c>
      <c r="L48" s="612">
        <v>32.752555555555553</v>
      </c>
      <c r="M48" s="738">
        <v>2857.73</v>
      </c>
      <c r="N48" s="611">
        <v>8.5040827156219621E-4</v>
      </c>
      <c r="O48" s="616">
        <v>2.4583081371197753E-2</v>
      </c>
      <c r="P48" s="627"/>
      <c r="Q48" s="617">
        <v>90</v>
      </c>
      <c r="R48" s="619">
        <v>736.9325</v>
      </c>
      <c r="S48" s="681">
        <v>646.9325</v>
      </c>
      <c r="T48" s="359"/>
    </row>
    <row r="49" spans="2:20" s="266" customFormat="1" ht="18" customHeight="1" x14ac:dyDescent="0.25">
      <c r="B49" s="1037" t="s">
        <v>318</v>
      </c>
      <c r="C49" s="1037"/>
      <c r="D49" s="650">
        <v>117</v>
      </c>
      <c r="E49" s="386">
        <v>132</v>
      </c>
      <c r="F49" s="613">
        <v>1.1282051282051282</v>
      </c>
      <c r="G49" s="614">
        <v>15</v>
      </c>
      <c r="H49" s="611">
        <v>1</v>
      </c>
      <c r="I49" s="616">
        <v>1</v>
      </c>
      <c r="J49" s="650">
        <v>105831.52</v>
      </c>
      <c r="K49" s="594">
        <v>119908.88999999998</v>
      </c>
      <c r="L49" s="613">
        <v>1.1330167987760167</v>
      </c>
      <c r="M49" s="614">
        <v>14077.369999999981</v>
      </c>
      <c r="N49" s="611">
        <v>1</v>
      </c>
      <c r="O49" s="616">
        <v>1</v>
      </c>
      <c r="P49" s="387"/>
      <c r="Q49" s="618">
        <v>904.54290598290606</v>
      </c>
      <c r="R49" s="620">
        <v>908.40068181818174</v>
      </c>
      <c r="S49" s="682">
        <v>3.8577758352756746</v>
      </c>
      <c r="T49" s="359"/>
    </row>
    <row r="50" spans="2:20" s="266" customFormat="1" ht="9" customHeight="1" x14ac:dyDescent="0.25">
      <c r="B50" s="1047"/>
      <c r="C50" s="1047"/>
      <c r="D50" s="1047"/>
      <c r="E50" s="1047"/>
      <c r="F50" s="1047"/>
      <c r="G50" s="1047"/>
      <c r="H50" s="1047"/>
      <c r="I50" s="1047"/>
      <c r="J50" s="1047"/>
      <c r="K50" s="1047"/>
      <c r="L50" s="1047"/>
      <c r="M50" s="1047"/>
      <c r="N50" s="1047"/>
      <c r="O50" s="1047"/>
      <c r="P50" s="1047"/>
      <c r="Q50" s="1047"/>
      <c r="R50" s="1047"/>
      <c r="S50" s="1047"/>
      <c r="T50" s="359"/>
    </row>
    <row r="51" spans="2:20" s="266" customFormat="1" ht="18" customHeight="1" x14ac:dyDescent="0.3">
      <c r="B51" s="1043" t="s">
        <v>314</v>
      </c>
      <c r="C51" s="1043"/>
      <c r="D51" s="738">
        <v>3794</v>
      </c>
      <c r="E51" s="594">
        <v>3962</v>
      </c>
      <c r="F51" s="612">
        <v>1.0442804428044281</v>
      </c>
      <c r="G51" s="738">
        <v>168</v>
      </c>
      <c r="H51" s="611"/>
      <c r="I51" s="616"/>
      <c r="J51" s="738">
        <v>3279215.38</v>
      </c>
      <c r="K51" s="594">
        <v>3359620.0400000005</v>
      </c>
      <c r="L51" s="612">
        <v>1.0245194812424918</v>
      </c>
      <c r="M51" s="738">
        <v>80404.660000000615</v>
      </c>
      <c r="N51" s="611"/>
      <c r="O51" s="616"/>
      <c r="P51" s="543"/>
      <c r="Q51" s="618">
        <v>864.31612546125461</v>
      </c>
      <c r="R51" s="620">
        <v>847.96063604240294</v>
      </c>
      <c r="S51" s="682">
        <v>-16.355489418851676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7" t="s">
        <v>22</v>
      </c>
      <c r="C54" s="735" t="s">
        <v>71</v>
      </c>
      <c r="D54" s="738"/>
      <c r="E54" s="739"/>
      <c r="F54" s="612"/>
      <c r="G54" s="738"/>
      <c r="H54" s="611"/>
      <c r="I54" s="616"/>
      <c r="J54" s="738"/>
      <c r="K54" s="738"/>
      <c r="L54" s="612"/>
      <c r="M54" s="73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7" t="s">
        <v>24</v>
      </c>
      <c r="C55" s="735" t="s">
        <v>172</v>
      </c>
      <c r="D55" s="738"/>
      <c r="E55" s="739"/>
      <c r="F55" s="612"/>
      <c r="G55" s="738"/>
      <c r="H55" s="611"/>
      <c r="I55" s="616"/>
      <c r="J55" s="738"/>
      <c r="K55" s="738"/>
      <c r="L55" s="612"/>
      <c r="M55" s="73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69" t="s">
        <v>231</v>
      </c>
      <c r="C56" s="969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F43:F48 L43:L48 F26:F35 L51:L56 F51:F56 F11:F23 L11:L23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71" t="s">
        <v>277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0" t="s">
        <v>320</v>
      </c>
      <c r="C7" s="890"/>
      <c r="D7" s="890"/>
      <c r="E7" s="929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3" t="s">
        <v>180</v>
      </c>
      <c r="S7" s="873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4"/>
      <c r="B8" s="875" t="s">
        <v>74</v>
      </c>
      <c r="C8" s="878" t="s">
        <v>278</v>
      </c>
      <c r="D8" s="881" t="s">
        <v>93</v>
      </c>
      <c r="E8" s="882"/>
      <c r="F8" s="882"/>
      <c r="G8" s="882"/>
      <c r="H8" s="882"/>
      <c r="I8" s="886"/>
      <c r="J8" s="881" t="s">
        <v>52</v>
      </c>
      <c r="K8" s="882"/>
      <c r="L8" s="882"/>
      <c r="M8" s="882"/>
      <c r="N8" s="882"/>
      <c r="O8" s="882"/>
      <c r="P8" s="303"/>
      <c r="Q8" s="883" t="s">
        <v>238</v>
      </c>
      <c r="R8" s="884"/>
      <c r="S8" s="885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4"/>
      <c r="B9" s="876"/>
      <c r="C9" s="879"/>
      <c r="D9" s="924" t="s">
        <v>162</v>
      </c>
      <c r="E9" s="925"/>
      <c r="F9" s="965" t="s">
        <v>332</v>
      </c>
      <c r="G9" s="1038" t="s">
        <v>336</v>
      </c>
      <c r="H9" s="924" t="s">
        <v>227</v>
      </c>
      <c r="I9" s="925"/>
      <c r="J9" s="924" t="s">
        <v>162</v>
      </c>
      <c r="K9" s="925"/>
      <c r="L9" s="965" t="s">
        <v>332</v>
      </c>
      <c r="M9" s="965" t="s">
        <v>336</v>
      </c>
      <c r="N9" s="924" t="s">
        <v>227</v>
      </c>
      <c r="O9" s="925"/>
      <c r="P9" s="396"/>
      <c r="Q9" s="896" t="s">
        <v>280</v>
      </c>
      <c r="R9" s="897"/>
      <c r="S9" s="888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877"/>
      <c r="C10" s="880"/>
      <c r="D10" s="604" t="s">
        <v>333</v>
      </c>
      <c r="E10" s="604" t="s">
        <v>334</v>
      </c>
      <c r="F10" s="889"/>
      <c r="G10" s="1039"/>
      <c r="H10" s="372" t="s">
        <v>333</v>
      </c>
      <c r="I10" s="372" t="s">
        <v>334</v>
      </c>
      <c r="J10" s="604" t="s">
        <v>333</v>
      </c>
      <c r="K10" s="604" t="s">
        <v>334</v>
      </c>
      <c r="L10" s="889"/>
      <c r="M10" s="889"/>
      <c r="N10" s="372" t="s">
        <v>333</v>
      </c>
      <c r="O10" s="372" t="s">
        <v>334</v>
      </c>
      <c r="P10" s="605"/>
      <c r="Q10" s="604" t="s">
        <v>333</v>
      </c>
      <c r="R10" s="604" t="s">
        <v>334</v>
      </c>
      <c r="S10" s="889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824531.66999999981</v>
      </c>
      <c r="E12" s="650">
        <v>841681.08999999985</v>
      </c>
      <c r="F12" s="612">
        <v>1.020798982772851</v>
      </c>
      <c r="G12" s="637">
        <v>17149.420000000042</v>
      </c>
      <c r="H12" s="611">
        <v>8.6557553324058414E-2</v>
      </c>
      <c r="I12" s="616">
        <v>7.2125023716550801E-2</v>
      </c>
      <c r="J12" s="690">
        <v>39537.549999999988</v>
      </c>
      <c r="K12" s="650">
        <v>226015.52</v>
      </c>
      <c r="L12" s="612">
        <v>5.7164776269647479</v>
      </c>
      <c r="M12" s="649">
        <v>186477.97</v>
      </c>
      <c r="N12" s="611">
        <v>7.0389279685758782E-2</v>
      </c>
      <c r="O12" s="616">
        <v>0.26331836012998128</v>
      </c>
      <c r="P12" s="378"/>
      <c r="Q12" s="376">
        <v>864069.21999999974</v>
      </c>
      <c r="R12" s="380">
        <v>1067696.6099999999</v>
      </c>
      <c r="S12" s="529">
        <v>1.2356609693839113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1098801.6200000001</v>
      </c>
      <c r="E13" s="650">
        <v>1158606.3500000001</v>
      </c>
      <c r="F13" s="612">
        <v>1.0544272313686613</v>
      </c>
      <c r="G13" s="637">
        <v>59804.729999999981</v>
      </c>
      <c r="H13" s="611">
        <v>0.11534982011753629</v>
      </c>
      <c r="I13" s="616">
        <v>9.9282865523207114E-2</v>
      </c>
      <c r="J13" s="690">
        <v>83526.880000000034</v>
      </c>
      <c r="K13" s="650">
        <v>40662.5</v>
      </c>
      <c r="L13" s="612">
        <v>0.48681933289020235</v>
      </c>
      <c r="M13" s="649">
        <v>-42864.380000000034</v>
      </c>
      <c r="N13" s="611">
        <v>0.14870412854612428</v>
      </c>
      <c r="O13" s="616">
        <v>4.7373661856430757E-2</v>
      </c>
      <c r="P13" s="378"/>
      <c r="Q13" s="376">
        <v>1182328.5000000002</v>
      </c>
      <c r="R13" s="380">
        <v>1199268.8500000001</v>
      </c>
      <c r="S13" s="529">
        <v>1.0143279553863414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40950.090000000011</v>
      </c>
      <c r="E14" s="650">
        <v>28075.65000000002</v>
      </c>
      <c r="F14" s="612">
        <v>0.68560655178047258</v>
      </c>
      <c r="G14" s="637">
        <v>-12874.439999999991</v>
      </c>
      <c r="H14" s="611">
        <v>4.298851975934403E-3</v>
      </c>
      <c r="I14" s="616">
        <v>2.4058481842660637E-3</v>
      </c>
      <c r="J14" s="690">
        <v>4456.3000000000029</v>
      </c>
      <c r="K14" s="650">
        <v>4444.3999999999978</v>
      </c>
      <c r="L14" s="612">
        <v>0.99732962323003271</v>
      </c>
      <c r="M14" s="649">
        <v>-11.900000000005093</v>
      </c>
      <c r="N14" s="611">
        <v>7.9336161968469755E-3</v>
      </c>
      <c r="O14" s="616">
        <v>5.177928134146222E-3</v>
      </c>
      <c r="P14" s="378"/>
      <c r="Q14" s="376">
        <v>45406.390000000014</v>
      </c>
      <c r="R14" s="380">
        <v>32520.050000000017</v>
      </c>
      <c r="S14" s="529">
        <v>0.71619985645192241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0</v>
      </c>
      <c r="E15" s="650">
        <v>32718.470000000016</v>
      </c>
      <c r="F15" s="612" t="s">
        <v>335</v>
      </c>
      <c r="G15" s="637">
        <v>32718.470000000016</v>
      </c>
      <c r="H15" s="611">
        <v>0</v>
      </c>
      <c r="I15" s="616">
        <v>2.8036989933078542E-3</v>
      </c>
      <c r="J15" s="690">
        <v>0</v>
      </c>
      <c r="K15" s="650">
        <v>0</v>
      </c>
      <c r="L15" s="612" t="s">
        <v>335</v>
      </c>
      <c r="M15" s="649">
        <v>0</v>
      </c>
      <c r="N15" s="611">
        <v>0</v>
      </c>
      <c r="O15" s="616">
        <v>0</v>
      </c>
      <c r="P15" s="378"/>
      <c r="Q15" s="376">
        <v>0</v>
      </c>
      <c r="R15" s="380">
        <v>32718.470000000016</v>
      </c>
      <c r="S15" s="529" t="s">
        <v>335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1195013.3499999996</v>
      </c>
      <c r="E16" s="650">
        <v>1525425.6199999999</v>
      </c>
      <c r="F16" s="612">
        <v>1.2764925345813085</v>
      </c>
      <c r="G16" s="637">
        <v>330412.27000000025</v>
      </c>
      <c r="H16" s="611">
        <v>0.12544991966844241</v>
      </c>
      <c r="I16" s="616">
        <v>0.13071620632505149</v>
      </c>
      <c r="J16" s="690">
        <v>226990.86</v>
      </c>
      <c r="K16" s="650">
        <v>93995.03</v>
      </c>
      <c r="L16" s="612">
        <v>0.41409169514578692</v>
      </c>
      <c r="M16" s="649">
        <v>-132995.82999999999</v>
      </c>
      <c r="N16" s="611">
        <v>0.40411515459736175</v>
      </c>
      <c r="O16" s="616">
        <v>0.10950848490390568</v>
      </c>
      <c r="P16" s="378"/>
      <c r="Q16" s="376">
        <v>1422004.2099999995</v>
      </c>
      <c r="R16" s="380">
        <v>1619420.65</v>
      </c>
      <c r="S16" s="529">
        <v>1.1388297155604064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819123.20999999985</v>
      </c>
      <c r="E17" s="650">
        <v>996943.61000000034</v>
      </c>
      <c r="F17" s="612">
        <v>1.2170862671563176</v>
      </c>
      <c r="G17" s="637">
        <v>177820.40000000049</v>
      </c>
      <c r="H17" s="611">
        <v>8.5989784878182901E-2</v>
      </c>
      <c r="I17" s="616">
        <v>8.5429721980939136E-2</v>
      </c>
      <c r="J17" s="690">
        <v>84748.71</v>
      </c>
      <c r="K17" s="650">
        <v>307281.06999999995</v>
      </c>
      <c r="L17" s="612">
        <v>3.6257905282570073</v>
      </c>
      <c r="M17" s="649">
        <v>222532.35999999993</v>
      </c>
      <c r="N17" s="611">
        <v>0.15087937040097993</v>
      </c>
      <c r="O17" s="616">
        <v>0.35799642188901881</v>
      </c>
      <c r="P17" s="378"/>
      <c r="Q17" s="376">
        <v>903871.91999999981</v>
      </c>
      <c r="R17" s="380">
        <v>1304224.6800000002</v>
      </c>
      <c r="S17" s="529">
        <v>1.4429308524154623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130304.73000000001</v>
      </c>
      <c r="E18" s="650">
        <v>149410.87</v>
      </c>
      <c r="F18" s="612">
        <v>1.1466266036543722</v>
      </c>
      <c r="G18" s="637">
        <v>19106.139999999985</v>
      </c>
      <c r="H18" s="611">
        <v>1.3679109033315892E-2</v>
      </c>
      <c r="I18" s="616">
        <v>1.2803260843439515E-2</v>
      </c>
      <c r="J18" s="690">
        <v>0</v>
      </c>
      <c r="K18" s="650">
        <v>0</v>
      </c>
      <c r="L18" s="612" t="s">
        <v>335</v>
      </c>
      <c r="M18" s="649">
        <v>0</v>
      </c>
      <c r="N18" s="611">
        <v>0</v>
      </c>
      <c r="O18" s="616">
        <v>0</v>
      </c>
      <c r="P18" s="378"/>
      <c r="Q18" s="376">
        <v>130304.73000000001</v>
      </c>
      <c r="R18" s="380">
        <v>149410.87</v>
      </c>
      <c r="S18" s="529">
        <v>1.1466266036543722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42600.5</v>
      </c>
      <c r="E19" s="650">
        <v>37380.379999999997</v>
      </c>
      <c r="F19" s="612">
        <v>0.87746341005387252</v>
      </c>
      <c r="G19" s="637">
        <v>-5220.1200000000026</v>
      </c>
      <c r="H19" s="611">
        <v>4.4721084520398724E-3</v>
      </c>
      <c r="I19" s="616">
        <v>3.2031856555476156E-3</v>
      </c>
      <c r="J19" s="690">
        <v>11629.61</v>
      </c>
      <c r="K19" s="650">
        <v>15161.179999999998</v>
      </c>
      <c r="L19" s="612">
        <v>1.3036705444120653</v>
      </c>
      <c r="M19" s="649">
        <v>3531.5699999999979</v>
      </c>
      <c r="N19" s="611">
        <v>2.0704365114335547E-2</v>
      </c>
      <c r="O19" s="616">
        <v>1.7663464240134787E-2</v>
      </c>
      <c r="P19" s="378"/>
      <c r="Q19" s="376">
        <v>54230.11</v>
      </c>
      <c r="R19" s="380">
        <v>52541.56</v>
      </c>
      <c r="S19" s="529">
        <v>0.96886323852192069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1834985.9499000004</v>
      </c>
      <c r="E20" s="650">
        <v>1835005.36</v>
      </c>
      <c r="F20" s="612">
        <v>1.0000105777921628</v>
      </c>
      <c r="G20" s="637">
        <v>19.410099999746308</v>
      </c>
      <c r="H20" s="611">
        <v>0.19263286055145376</v>
      </c>
      <c r="I20" s="616">
        <v>0.15724459855691647</v>
      </c>
      <c r="J20" s="690">
        <v>6715</v>
      </c>
      <c r="K20" s="650">
        <v>14672.120000000017</v>
      </c>
      <c r="L20" s="612">
        <v>2.1849769173492208</v>
      </c>
      <c r="M20" s="649">
        <v>7957.1200000000172</v>
      </c>
      <c r="N20" s="611">
        <v>1.1954812907979133E-2</v>
      </c>
      <c r="O20" s="616">
        <v>1.7093687097374133E-2</v>
      </c>
      <c r="P20" s="378"/>
      <c r="Q20" s="376">
        <v>1841700.9499000004</v>
      </c>
      <c r="R20" s="380">
        <v>1849677.4800000002</v>
      </c>
      <c r="S20" s="529">
        <v>1.004331066941369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1599885.4100000001</v>
      </c>
      <c r="E21" s="650">
        <v>1848406.6500000004</v>
      </c>
      <c r="F21" s="612">
        <v>1.1553369000346094</v>
      </c>
      <c r="G21" s="637">
        <v>248521.24000000022</v>
      </c>
      <c r="H21" s="611">
        <v>0.16795251380514967</v>
      </c>
      <c r="I21" s="616">
        <v>0.15839297692797194</v>
      </c>
      <c r="J21" s="690">
        <v>0</v>
      </c>
      <c r="K21" s="650">
        <v>0</v>
      </c>
      <c r="L21" s="612" t="s">
        <v>335</v>
      </c>
      <c r="M21" s="649">
        <v>0</v>
      </c>
      <c r="N21" s="611">
        <v>0</v>
      </c>
      <c r="O21" s="616">
        <v>0</v>
      </c>
      <c r="P21" s="378"/>
      <c r="Q21" s="376">
        <v>1599885.4100000001</v>
      </c>
      <c r="R21" s="380">
        <v>1848406.6500000004</v>
      </c>
      <c r="S21" s="529">
        <v>1.1553369000346094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1417456.3800000004</v>
      </c>
      <c r="E22" s="650">
        <v>2629579.0099999998</v>
      </c>
      <c r="F22" s="612">
        <v>1.8551392812525203</v>
      </c>
      <c r="G22" s="637">
        <v>1212122.6299999994</v>
      </c>
      <c r="H22" s="611">
        <v>0.14880150837186989</v>
      </c>
      <c r="I22" s="616">
        <v>0.22533290900095451</v>
      </c>
      <c r="J22" s="690">
        <v>95722.569999999963</v>
      </c>
      <c r="K22" s="650">
        <v>149968.46000000005</v>
      </c>
      <c r="L22" s="612">
        <v>1.5666990554056386</v>
      </c>
      <c r="M22" s="649">
        <v>54245.890000000087</v>
      </c>
      <c r="N22" s="611">
        <v>0.17041629418033294</v>
      </c>
      <c r="O22" s="616">
        <v>0.17472007656119679</v>
      </c>
      <c r="P22" s="378"/>
      <c r="Q22" s="376">
        <v>1513178.9500000004</v>
      </c>
      <c r="R22" s="380">
        <v>2779547.4699999997</v>
      </c>
      <c r="S22" s="529">
        <v>1.8368927680364566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478781.0400000001</v>
      </c>
      <c r="E23" s="650">
        <v>527264.78000000014</v>
      </c>
      <c r="F23" s="612">
        <v>1.101264954017394</v>
      </c>
      <c r="G23" s="637">
        <v>48483.740000000049</v>
      </c>
      <c r="H23" s="611">
        <v>5.0261399177484789E-2</v>
      </c>
      <c r="I23" s="616">
        <v>4.5182177922521653E-2</v>
      </c>
      <c r="J23" s="690">
        <v>768.11999999999989</v>
      </c>
      <c r="K23" s="650">
        <v>1218.3000000000029</v>
      </c>
      <c r="L23" s="612">
        <v>1.5860802999531363</v>
      </c>
      <c r="M23" s="649">
        <v>450.18000000000302</v>
      </c>
      <c r="N23" s="611">
        <v>1.3674952927590365E-3</v>
      </c>
      <c r="O23" s="616">
        <v>1.4193749090609217E-3</v>
      </c>
      <c r="P23" s="378"/>
      <c r="Q23" s="376">
        <v>479549.16000000009</v>
      </c>
      <c r="R23" s="380">
        <v>528483.08000000019</v>
      </c>
      <c r="S23" s="529">
        <v>1.1020415091541398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43386.01999999999</v>
      </c>
      <c r="E24" s="650">
        <v>59253.469999999987</v>
      </c>
      <c r="F24" s="612">
        <v>1.3657272550005739</v>
      </c>
      <c r="G24" s="637">
        <v>15867.449999999997</v>
      </c>
      <c r="H24" s="611">
        <v>4.5545706445316581E-3</v>
      </c>
      <c r="I24" s="616">
        <v>5.0775263693258587E-3</v>
      </c>
      <c r="J24" s="690">
        <v>7602.8600000000024</v>
      </c>
      <c r="K24" s="650">
        <v>4917.0100000000048</v>
      </c>
      <c r="L24" s="612">
        <v>0.6467316246780821</v>
      </c>
      <c r="M24" s="649">
        <v>-2685.8499999999976</v>
      </c>
      <c r="N24" s="611">
        <v>1.3535483077521705E-2</v>
      </c>
      <c r="O24" s="616">
        <v>5.7285402787504167E-3</v>
      </c>
      <c r="P24" s="378"/>
      <c r="Q24" s="376">
        <v>50988.87999999999</v>
      </c>
      <c r="R24" s="380">
        <v>64170.479999999989</v>
      </c>
      <c r="S24" s="529">
        <v>1.2585191124025474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57" t="s">
        <v>240</v>
      </c>
      <c r="C25" s="1058"/>
      <c r="D25" s="607">
        <v>9525819.9699000008</v>
      </c>
      <c r="E25" s="608">
        <v>11669751.310000001</v>
      </c>
      <c r="F25" s="613">
        <v>1.225065280141181</v>
      </c>
      <c r="G25" s="614">
        <v>2143931.3400999997</v>
      </c>
      <c r="H25" s="611"/>
      <c r="I25" s="616"/>
      <c r="J25" s="607">
        <v>561698.46</v>
      </c>
      <c r="K25" s="608">
        <v>858335.5900000002</v>
      </c>
      <c r="L25" s="613">
        <v>1.5281074297408617</v>
      </c>
      <c r="M25" s="614">
        <v>296637.13000000024</v>
      </c>
      <c r="N25" s="611"/>
      <c r="O25" s="616"/>
      <c r="P25" s="387"/>
      <c r="Q25" s="386">
        <v>10087518.429900002</v>
      </c>
      <c r="R25" s="608">
        <v>12528086.9</v>
      </c>
      <c r="S25" s="531">
        <v>1.2419394310959582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59" t="s">
        <v>279</v>
      </c>
      <c r="D27" s="1060"/>
      <c r="E27" s="1060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6">
        <v>2059.1899999999991</v>
      </c>
      <c r="E28" s="382">
        <v>2525.2800000000025</v>
      </c>
      <c r="F28" s="612">
        <v>1.2263462817904145</v>
      </c>
      <c r="G28" s="649">
        <v>466.09000000000333</v>
      </c>
      <c r="H28" s="611">
        <v>1.0873711331291806E-3</v>
      </c>
      <c r="I28" s="616">
        <v>1.0490880246245558E-3</v>
      </c>
      <c r="J28" s="535"/>
      <c r="K28" s="536"/>
      <c r="L28" s="536"/>
      <c r="M28" s="536"/>
      <c r="N28" s="536"/>
      <c r="O28" s="537"/>
      <c r="P28" s="378"/>
      <c r="Q28" s="376">
        <v>2059.1899999999991</v>
      </c>
      <c r="R28" s="382">
        <v>2525.2800000000025</v>
      </c>
      <c r="S28" s="529">
        <v>1.2263462817904145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6">
        <v>7830.8299999999854</v>
      </c>
      <c r="E29" s="382">
        <v>15129.599999999997</v>
      </c>
      <c r="F29" s="612">
        <v>1.9320557335557054</v>
      </c>
      <c r="G29" s="649">
        <v>7298.7700000000114</v>
      </c>
      <c r="H29" s="611">
        <v>4.1351300707763577E-3</v>
      </c>
      <c r="I29" s="616">
        <v>6.2853553575681342E-3</v>
      </c>
      <c r="J29" s="538"/>
      <c r="K29" s="539"/>
      <c r="L29" s="539"/>
      <c r="M29" s="539"/>
      <c r="N29" s="539"/>
      <c r="O29" s="540"/>
      <c r="P29" s="378"/>
      <c r="Q29" s="376">
        <v>7830.8299999999854</v>
      </c>
      <c r="R29" s="382">
        <v>15129.599999999997</v>
      </c>
      <c r="S29" s="529">
        <v>1.9320557335557054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11755.409999999976</v>
      </c>
      <c r="E30" s="382">
        <v>15111.330000000024</v>
      </c>
      <c r="F30" s="612">
        <v>1.2854787710509505</v>
      </c>
      <c r="G30" s="649">
        <v>3355.9200000000474</v>
      </c>
      <c r="H30" s="611">
        <v>6.2075347549755385E-3</v>
      </c>
      <c r="I30" s="616">
        <v>6.2777653722160699E-3</v>
      </c>
      <c r="J30" s="538"/>
      <c r="K30" s="539"/>
      <c r="L30" s="539"/>
      <c r="M30" s="539"/>
      <c r="N30" s="539"/>
      <c r="O30" s="540"/>
      <c r="P30" s="378"/>
      <c r="Q30" s="376">
        <v>11755.409999999976</v>
      </c>
      <c r="R30" s="382">
        <v>15111.330000000024</v>
      </c>
      <c r="S30" s="529">
        <v>1.2854787710509505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6">
        <v>9852.1300000000228</v>
      </c>
      <c r="E31" s="382">
        <v>7378.4800000000105</v>
      </c>
      <c r="F31" s="612">
        <v>0.74892231426097644</v>
      </c>
      <c r="G31" s="649">
        <v>-2473.6500000000124</v>
      </c>
      <c r="H31" s="611">
        <v>5.2024930976918215E-3</v>
      </c>
      <c r="I31" s="616">
        <v>3.0652739529603823E-3</v>
      </c>
      <c r="J31" s="538"/>
      <c r="K31" s="539"/>
      <c r="L31" s="539"/>
      <c r="M31" s="539"/>
      <c r="N31" s="539"/>
      <c r="O31" s="540"/>
      <c r="P31" s="378"/>
      <c r="Q31" s="376">
        <v>9852.1300000000228</v>
      </c>
      <c r="R31" s="382">
        <v>7378.4800000000105</v>
      </c>
      <c r="S31" s="529">
        <v>0.74892231426097644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6">
        <v>16899.939999999999</v>
      </c>
      <c r="E32" s="382">
        <v>53488.810000000027</v>
      </c>
      <c r="F32" s="612">
        <v>3.1650295799866766</v>
      </c>
      <c r="G32" s="649">
        <v>36588.870000000024</v>
      </c>
      <c r="H32" s="611">
        <v>8.9241434290255727E-3</v>
      </c>
      <c r="I32" s="616">
        <v>2.2221088363436194E-2</v>
      </c>
      <c r="J32" s="538"/>
      <c r="K32" s="539"/>
      <c r="L32" s="539"/>
      <c r="M32" s="539"/>
      <c r="N32" s="539"/>
      <c r="O32" s="540"/>
      <c r="P32" s="378"/>
      <c r="Q32" s="376">
        <v>16899.939999999999</v>
      </c>
      <c r="R32" s="382">
        <v>53488.810000000027</v>
      </c>
      <c r="S32" s="529">
        <v>3.1650295799866766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5403.4100000000035</v>
      </c>
      <c r="E33" s="382">
        <v>4823.66</v>
      </c>
      <c r="F33" s="612">
        <v>0.89270664265713628</v>
      </c>
      <c r="G33" s="649">
        <v>-579.75000000000364</v>
      </c>
      <c r="H33" s="611">
        <v>2.8533122511577619E-3</v>
      </c>
      <c r="I33" s="616">
        <v>2.0039139979964515E-3</v>
      </c>
      <c r="J33" s="538"/>
      <c r="K33" s="539"/>
      <c r="L33" s="539"/>
      <c r="M33" s="539"/>
      <c r="N33" s="539"/>
      <c r="O33" s="540"/>
      <c r="P33" s="378"/>
      <c r="Q33" s="376">
        <v>5403.4100000000035</v>
      </c>
      <c r="R33" s="382">
        <v>4823.66</v>
      </c>
      <c r="S33" s="529">
        <v>0.89270664265713628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6">
        <v>1839931.54</v>
      </c>
      <c r="E34" s="382">
        <v>2308662.11</v>
      </c>
      <c r="F34" s="612">
        <v>1.2547543535233925</v>
      </c>
      <c r="G34" s="649">
        <v>468730.56999999983</v>
      </c>
      <c r="H34" s="611">
        <v>0.97159001526324384</v>
      </c>
      <c r="I34" s="616">
        <v>0.95909751493119821</v>
      </c>
      <c r="J34" s="538"/>
      <c r="K34" s="539"/>
      <c r="L34" s="539"/>
      <c r="M34" s="539"/>
      <c r="N34" s="539"/>
      <c r="O34" s="540"/>
      <c r="P34" s="378"/>
      <c r="Q34" s="376">
        <v>1839931.54</v>
      </c>
      <c r="R34" s="382">
        <v>2308662.11</v>
      </c>
      <c r="S34" s="529">
        <v>1.2547543535233925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37" t="s">
        <v>316</v>
      </c>
      <c r="C35" s="1037"/>
      <c r="D35" s="607">
        <v>1893732.45</v>
      </c>
      <c r="E35" s="608">
        <v>2407119.27</v>
      </c>
      <c r="F35" s="613">
        <v>1.2710978628475211</v>
      </c>
      <c r="G35" s="614">
        <v>513386.82000000007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1893732.45</v>
      </c>
      <c r="R35" s="608">
        <v>2407119.27</v>
      </c>
      <c r="S35" s="531">
        <v>1.2710978628475211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47"/>
      <c r="C36" s="1047"/>
      <c r="D36" s="1047"/>
      <c r="E36" s="1047"/>
      <c r="F36" s="1047"/>
      <c r="G36" s="1047"/>
      <c r="H36" s="1047"/>
      <c r="I36" s="1047"/>
      <c r="J36" s="1047"/>
      <c r="K36" s="1047"/>
      <c r="L36" s="1047"/>
      <c r="M36" s="1047"/>
      <c r="N36" s="1047"/>
      <c r="O36" s="1047"/>
      <c r="P36" s="1047"/>
      <c r="Q36" s="1047"/>
      <c r="R36" s="1047"/>
      <c r="S36" s="1047"/>
      <c r="T36" s="359"/>
    </row>
    <row r="37" spans="1:25" s="266" customFormat="1" ht="18" customHeight="1" x14ac:dyDescent="0.3">
      <c r="B37" s="1056" t="s">
        <v>312</v>
      </c>
      <c r="C37" s="1056"/>
      <c r="D37" s="783">
        <v>11419552.4199</v>
      </c>
      <c r="E37" s="594">
        <v>14076870.58</v>
      </c>
      <c r="F37" s="612">
        <v>1.2326989764913456</v>
      </c>
      <c r="G37" s="783">
        <v>2657318.1601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11981250.879900001</v>
      </c>
      <c r="R37" s="594">
        <v>14935206.17</v>
      </c>
      <c r="S37" s="792">
        <v>1.2465481542545458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71" t="s">
        <v>266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309"/>
      <c r="Q4" s="309"/>
    </row>
    <row r="5" spans="1:17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20" t="s">
        <v>265</v>
      </c>
      <c r="C7" s="920"/>
      <c r="D7" s="920"/>
      <c r="E7" s="921"/>
      <c r="F7" s="305"/>
      <c r="G7" s="305"/>
      <c r="H7" s="305"/>
      <c r="I7" s="305"/>
      <c r="J7" s="305"/>
      <c r="K7" s="305"/>
      <c r="L7" s="305"/>
      <c r="M7" s="305"/>
      <c r="N7" s="873" t="s">
        <v>180</v>
      </c>
      <c r="O7" s="873"/>
    </row>
    <row r="8" spans="1:17" s="269" customFormat="1" ht="17.25" customHeight="1" x14ac:dyDescent="0.25">
      <c r="A8" s="874"/>
      <c r="B8" s="875" t="s">
        <v>84</v>
      </c>
      <c r="C8" s="878" t="s">
        <v>160</v>
      </c>
      <c r="D8" s="881" t="s">
        <v>262</v>
      </c>
      <c r="E8" s="882"/>
      <c r="F8" s="882"/>
      <c r="G8" s="882"/>
      <c r="H8" s="881" t="s">
        <v>263</v>
      </c>
      <c r="I8" s="882"/>
      <c r="J8" s="882"/>
      <c r="K8" s="882"/>
      <c r="L8" s="303"/>
      <c r="M8" s="883" t="s">
        <v>238</v>
      </c>
      <c r="N8" s="884"/>
      <c r="O8" s="885"/>
    </row>
    <row r="9" spans="1:17" s="269" customFormat="1" ht="17.25" customHeight="1" x14ac:dyDescent="0.25">
      <c r="A9" s="874"/>
      <c r="B9" s="876"/>
      <c r="C9" s="879"/>
      <c r="D9" s="922" t="s">
        <v>161</v>
      </c>
      <c r="E9" s="923"/>
      <c r="F9" s="923" t="s">
        <v>41</v>
      </c>
      <c r="G9" s="923"/>
      <c r="H9" s="922" t="s">
        <v>161</v>
      </c>
      <c r="I9" s="923"/>
      <c r="J9" s="923" t="s">
        <v>41</v>
      </c>
      <c r="K9" s="926"/>
      <c r="L9" s="533"/>
      <c r="M9" s="922" t="s">
        <v>323</v>
      </c>
      <c r="N9" s="923"/>
      <c r="O9" s="926"/>
    </row>
    <row r="10" spans="1:17" s="269" customFormat="1" ht="15" customHeight="1" x14ac:dyDescent="0.25">
      <c r="A10" s="874"/>
      <c r="B10" s="876"/>
      <c r="C10" s="879"/>
      <c r="D10" s="924" t="s">
        <v>162</v>
      </c>
      <c r="E10" s="925"/>
      <c r="F10" s="924" t="s">
        <v>162</v>
      </c>
      <c r="G10" s="925"/>
      <c r="H10" s="924" t="s">
        <v>162</v>
      </c>
      <c r="I10" s="925"/>
      <c r="J10" s="924" t="s">
        <v>162</v>
      </c>
      <c r="K10" s="925"/>
      <c r="L10" s="396"/>
      <c r="M10" s="896" t="s">
        <v>239</v>
      </c>
      <c r="N10" s="897"/>
      <c r="O10" s="888" t="s">
        <v>332</v>
      </c>
    </row>
    <row r="11" spans="1:17" s="269" customFormat="1" ht="16.149999999999999" customHeight="1" x14ac:dyDescent="0.25">
      <c r="A11" s="290"/>
      <c r="B11" s="877"/>
      <c r="C11" s="880"/>
      <c r="D11" s="354" t="s">
        <v>333</v>
      </c>
      <c r="E11" s="354" t="s">
        <v>334</v>
      </c>
      <c r="F11" s="354" t="s">
        <v>333</v>
      </c>
      <c r="G11" s="354" t="s">
        <v>334</v>
      </c>
      <c r="H11" s="354" t="s">
        <v>333</v>
      </c>
      <c r="I11" s="354" t="s">
        <v>334</v>
      </c>
      <c r="J11" s="354" t="s">
        <v>333</v>
      </c>
      <c r="K11" s="354" t="s">
        <v>334</v>
      </c>
      <c r="L11" s="511"/>
      <c r="M11" s="354" t="s">
        <v>333</v>
      </c>
      <c r="N11" s="354" t="s">
        <v>334</v>
      </c>
      <c r="O11" s="889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1663090.09</v>
      </c>
      <c r="E13" s="650">
        <v>1706306.86</v>
      </c>
      <c r="F13" s="690">
        <v>0</v>
      </c>
      <c r="G13" s="650">
        <v>0</v>
      </c>
      <c r="H13" s="690">
        <v>155223.69999999995</v>
      </c>
      <c r="I13" s="650">
        <v>360796.67</v>
      </c>
      <c r="J13" s="690">
        <v>0</v>
      </c>
      <c r="K13" s="650">
        <v>0</v>
      </c>
      <c r="L13" s="378"/>
      <c r="M13" s="376">
        <v>1818313.79</v>
      </c>
      <c r="N13" s="380">
        <v>2067103.53</v>
      </c>
      <c r="O13" s="529">
        <v>1.1368244256674751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3295092.07</v>
      </c>
      <c r="E14" s="650">
        <v>3132551.88</v>
      </c>
      <c r="F14" s="690">
        <v>295091.85000000003</v>
      </c>
      <c r="G14" s="650">
        <v>301403.65999999997</v>
      </c>
      <c r="H14" s="690">
        <v>199874.81000000003</v>
      </c>
      <c r="I14" s="650">
        <v>83987.28</v>
      </c>
      <c r="J14" s="690">
        <v>4555.4399999999996</v>
      </c>
      <c r="K14" s="650">
        <v>5167.8500000000004</v>
      </c>
      <c r="L14" s="378"/>
      <c r="M14" s="376">
        <v>3794614.17</v>
      </c>
      <c r="N14" s="380">
        <v>3523110.67</v>
      </c>
      <c r="O14" s="529">
        <v>0.92845030144395413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818945.36</v>
      </c>
      <c r="E15" s="650">
        <v>676412.9</v>
      </c>
      <c r="F15" s="690">
        <v>0</v>
      </c>
      <c r="G15" s="650">
        <v>0</v>
      </c>
      <c r="H15" s="690">
        <v>41428.240000000005</v>
      </c>
      <c r="I15" s="650">
        <v>35095.99</v>
      </c>
      <c r="J15" s="690">
        <v>0</v>
      </c>
      <c r="K15" s="650">
        <v>0</v>
      </c>
      <c r="L15" s="378"/>
      <c r="M15" s="376">
        <v>860373.6</v>
      </c>
      <c r="N15" s="380">
        <v>711508.89</v>
      </c>
      <c r="O15" s="529">
        <v>0.82697666455595575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0</v>
      </c>
      <c r="E16" s="650">
        <v>1171729.49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0</v>
      </c>
      <c r="N16" s="380">
        <v>1171729.49</v>
      </c>
      <c r="O16" s="529" t="s">
        <v>335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2540349.8799999994</v>
      </c>
      <c r="E17" s="650">
        <v>2888465.48</v>
      </c>
      <c r="F17" s="690">
        <v>568261.79</v>
      </c>
      <c r="G17" s="650">
        <v>646299.28999999992</v>
      </c>
      <c r="H17" s="690">
        <v>266400.67</v>
      </c>
      <c r="I17" s="650">
        <v>124846.79</v>
      </c>
      <c r="J17" s="690">
        <v>11658.26</v>
      </c>
      <c r="K17" s="650">
        <v>8600.4500000000007</v>
      </c>
      <c r="L17" s="378"/>
      <c r="M17" s="376">
        <v>3386670.5999999992</v>
      </c>
      <c r="N17" s="380">
        <v>3668212.0100000002</v>
      </c>
      <c r="O17" s="529">
        <v>1.0831322095511744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3648382.0999999996</v>
      </c>
      <c r="E18" s="650">
        <v>3783397.7200000007</v>
      </c>
      <c r="F18" s="690">
        <v>0</v>
      </c>
      <c r="G18" s="650">
        <v>0</v>
      </c>
      <c r="H18" s="690">
        <v>415806.61</v>
      </c>
      <c r="I18" s="650">
        <v>607045.57999999996</v>
      </c>
      <c r="J18" s="690">
        <v>0</v>
      </c>
      <c r="K18" s="650">
        <v>0</v>
      </c>
      <c r="L18" s="378"/>
      <c r="M18" s="376">
        <v>4064188.7099999995</v>
      </c>
      <c r="N18" s="380">
        <v>4390443.3000000007</v>
      </c>
      <c r="O18" s="529">
        <v>1.0802754530559191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547126.20000000042</v>
      </c>
      <c r="E19" s="650">
        <v>554344.92999999947</v>
      </c>
      <c r="F19" s="690">
        <v>1687621.4699999962</v>
      </c>
      <c r="G19" s="650">
        <v>1859454.100000005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2234747.6699999967</v>
      </c>
      <c r="N19" s="380">
        <v>2413799.0300000045</v>
      </c>
      <c r="O19" s="529">
        <v>1.0801215109892062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42600.5</v>
      </c>
      <c r="E20" s="650">
        <v>37380.379999999997</v>
      </c>
      <c r="F20" s="690">
        <v>1332244.4100000036</v>
      </c>
      <c r="G20" s="650">
        <v>1458435.6500000071</v>
      </c>
      <c r="H20" s="690">
        <v>11629.61</v>
      </c>
      <c r="I20" s="650">
        <v>15161.179999999998</v>
      </c>
      <c r="J20" s="690">
        <v>458788.50999999972</v>
      </c>
      <c r="K20" s="650">
        <v>528073.63000000082</v>
      </c>
      <c r="L20" s="378"/>
      <c r="M20" s="376">
        <v>1845263.0300000035</v>
      </c>
      <c r="N20" s="380">
        <v>2039050.8400000078</v>
      </c>
      <c r="O20" s="529">
        <v>1.1050190714545469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3959731.4399000006</v>
      </c>
      <c r="E21" s="650">
        <v>3791699.35</v>
      </c>
      <c r="F21" s="690">
        <v>269876.93</v>
      </c>
      <c r="G21" s="650">
        <v>262593.68000000005</v>
      </c>
      <c r="H21" s="690">
        <v>83111</v>
      </c>
      <c r="I21" s="650">
        <v>254253.07</v>
      </c>
      <c r="J21" s="690">
        <v>0</v>
      </c>
      <c r="K21" s="650">
        <v>0</v>
      </c>
      <c r="L21" s="378"/>
      <c r="M21" s="376">
        <v>4312719.3699000003</v>
      </c>
      <c r="N21" s="380">
        <v>4308546.1000000006</v>
      </c>
      <c r="O21" s="529">
        <v>0.99903233446416051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2660084.0900000003</v>
      </c>
      <c r="E22" s="650">
        <v>2832667.4500000007</v>
      </c>
      <c r="F22" s="690">
        <v>630901.90999999736</v>
      </c>
      <c r="G22" s="650">
        <v>765073.62699999637</v>
      </c>
      <c r="H22" s="690">
        <v>0</v>
      </c>
      <c r="I22" s="650">
        <v>0</v>
      </c>
      <c r="J22" s="690">
        <v>13888.400000000009</v>
      </c>
      <c r="K22" s="650">
        <v>57746.778000000108</v>
      </c>
      <c r="L22" s="378"/>
      <c r="M22" s="376">
        <v>3304874.3999999976</v>
      </c>
      <c r="N22" s="380">
        <v>3655487.8549999967</v>
      </c>
      <c r="O22" s="529">
        <v>1.1060897972401007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1942393.8800000001</v>
      </c>
      <c r="E23" s="650">
        <v>3177017.79</v>
      </c>
      <c r="F23" s="690">
        <v>1812989.2799999998</v>
      </c>
      <c r="G23" s="650">
        <v>1967065.87</v>
      </c>
      <c r="H23" s="690">
        <v>326227.56999999995</v>
      </c>
      <c r="I23" s="650">
        <v>340200.85000000003</v>
      </c>
      <c r="J23" s="690">
        <v>373953.39</v>
      </c>
      <c r="K23" s="650">
        <v>408912.37999999989</v>
      </c>
      <c r="L23" s="378"/>
      <c r="M23" s="376">
        <v>4455564.12</v>
      </c>
      <c r="N23" s="380">
        <v>5893196.8899999997</v>
      </c>
      <c r="O23" s="529">
        <v>1.3226601012309076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1577387.36</v>
      </c>
      <c r="E24" s="650">
        <v>1679494.1800000002</v>
      </c>
      <c r="F24" s="690">
        <v>0</v>
      </c>
      <c r="G24" s="650">
        <v>0</v>
      </c>
      <c r="H24" s="690">
        <v>39695.31</v>
      </c>
      <c r="I24" s="650">
        <v>36290.36</v>
      </c>
      <c r="J24" s="690">
        <v>0</v>
      </c>
      <c r="K24" s="650">
        <v>0</v>
      </c>
      <c r="L24" s="378"/>
      <c r="M24" s="376">
        <v>1617082.6700000002</v>
      </c>
      <c r="N24" s="380">
        <v>1715784.5400000003</v>
      </c>
      <c r="O24" s="529">
        <v>1.0610369969520483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972962.7</v>
      </c>
      <c r="E25" s="650">
        <v>907317.41</v>
      </c>
      <c r="F25" s="690">
        <v>0</v>
      </c>
      <c r="G25" s="650">
        <v>0</v>
      </c>
      <c r="H25" s="690">
        <v>276737.68</v>
      </c>
      <c r="I25" s="650">
        <v>274730.32</v>
      </c>
      <c r="J25" s="690">
        <v>0</v>
      </c>
      <c r="K25" s="650">
        <v>0</v>
      </c>
      <c r="L25" s="378"/>
      <c r="M25" s="376">
        <v>1249700.3799999999</v>
      </c>
      <c r="N25" s="380">
        <v>1182047.73</v>
      </c>
      <c r="O25" s="529">
        <v>0.94586490403403745</v>
      </c>
    </row>
    <row r="26" spans="1:26" ht="19.149999999999999" customHeight="1" x14ac:dyDescent="0.25">
      <c r="A26" s="293"/>
      <c r="B26" s="928" t="s">
        <v>240</v>
      </c>
      <c r="C26" s="928"/>
      <c r="D26" s="377">
        <v>23668145.6699</v>
      </c>
      <c r="E26" s="579">
        <v>26338785.82</v>
      </c>
      <c r="F26" s="377">
        <v>6596987.6399999969</v>
      </c>
      <c r="G26" s="579">
        <v>7260325.8770000087</v>
      </c>
      <c r="H26" s="377">
        <v>1816135.2</v>
      </c>
      <c r="I26" s="579">
        <v>2132408.0900000003</v>
      </c>
      <c r="J26" s="377">
        <v>862843.99999999977</v>
      </c>
      <c r="K26" s="579">
        <v>1008501.0880000009</v>
      </c>
      <c r="L26" s="387"/>
      <c r="M26" s="386">
        <v>32944112.509899996</v>
      </c>
      <c r="N26" s="389">
        <v>36740020.875000007</v>
      </c>
      <c r="O26" s="531">
        <v>1.1152226627431323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6">
        <v>15063.89</v>
      </c>
      <c r="E28" s="382">
        <v>101085.98</v>
      </c>
      <c r="F28" s="746">
        <v>0</v>
      </c>
      <c r="G28" s="382">
        <v>0</v>
      </c>
      <c r="H28" s="535"/>
      <c r="I28" s="536"/>
      <c r="J28" s="536"/>
      <c r="K28" s="537"/>
      <c r="L28" s="378"/>
      <c r="M28" s="376">
        <v>15063.89</v>
      </c>
      <c r="N28" s="380">
        <v>101085.98</v>
      </c>
      <c r="O28" s="529">
        <v>6.7104831487749843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6">
        <v>171655.86</v>
      </c>
      <c r="E29" s="382">
        <v>230371.86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171655.86</v>
      </c>
      <c r="N29" s="380">
        <v>230371.86</v>
      </c>
      <c r="O29" s="529">
        <v>1.3420564844101448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293482.03999999998</v>
      </c>
      <c r="E30" s="382">
        <v>294440.51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293482.03999999998</v>
      </c>
      <c r="N30" s="380">
        <v>294440.51</v>
      </c>
      <c r="O30" s="529">
        <v>1.0032658557232328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297461.52</v>
      </c>
      <c r="E31" s="382">
        <v>267654.28000000003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297461.52</v>
      </c>
      <c r="N31" s="380">
        <v>267654.28000000003</v>
      </c>
      <c r="O31" s="529">
        <v>0.89979463562211348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185206.21</v>
      </c>
      <c r="E32" s="382">
        <v>311287.52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185206.21</v>
      </c>
      <c r="N32" s="380">
        <v>311287.52</v>
      </c>
      <c r="O32" s="529">
        <v>1.680761784391571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114865.54000000001</v>
      </c>
      <c r="E33" s="382">
        <v>125365.42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114865.54000000001</v>
      </c>
      <c r="N33" s="380">
        <v>125365.42</v>
      </c>
      <c r="O33" s="529">
        <v>1.0914101827232083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6">
        <v>2098436.29</v>
      </c>
      <c r="E34" s="382">
        <v>2545988.54</v>
      </c>
      <c r="F34" s="746">
        <v>110391.16</v>
      </c>
      <c r="G34" s="382">
        <v>218787.10000000003</v>
      </c>
      <c r="H34" s="538"/>
      <c r="I34" s="539"/>
      <c r="J34" s="539"/>
      <c r="K34" s="540"/>
      <c r="L34" s="378"/>
      <c r="M34" s="376">
        <v>2208827.4500000002</v>
      </c>
      <c r="N34" s="380">
        <v>2764775.64</v>
      </c>
      <c r="O34" s="529">
        <v>1.2516938070468111</v>
      </c>
    </row>
    <row r="35" spans="1:15" s="266" customFormat="1" ht="20.25" customHeight="1" x14ac:dyDescent="0.25">
      <c r="A35" s="275"/>
      <c r="B35" s="927" t="s">
        <v>313</v>
      </c>
      <c r="C35" s="927"/>
      <c r="D35" s="650">
        <v>3176171.35</v>
      </c>
      <c r="E35" s="651">
        <v>3876194.11</v>
      </c>
      <c r="F35" s="377">
        <v>110391.16</v>
      </c>
      <c r="G35" s="579">
        <v>218787.10000000003</v>
      </c>
      <c r="H35" s="541"/>
      <c r="I35" s="438"/>
      <c r="J35" s="419"/>
      <c r="K35" s="420"/>
      <c r="L35" s="387"/>
      <c r="M35" s="386">
        <v>3286562.5100000002</v>
      </c>
      <c r="N35" s="389">
        <v>4094981.21</v>
      </c>
      <c r="O35" s="531">
        <v>1.2459769736739312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770" priority="7" stopIfTrue="1" operator="lessThan">
      <formula>1</formula>
    </cfRule>
    <cfRule type="cellIs" dxfId="769" priority="8" stopIfTrue="1" operator="greaterThan">
      <formula>1</formula>
    </cfRule>
  </conditionalFormatting>
  <conditionalFormatting sqref="O28:O34">
    <cfRule type="cellIs" dxfId="768" priority="3" stopIfTrue="1" operator="lessThan">
      <formula>1</formula>
    </cfRule>
    <cfRule type="cellIs" dxfId="767" priority="4" stopIfTrue="1" operator="greaterThan">
      <formula>1</formula>
    </cfRule>
  </conditionalFormatting>
  <conditionalFormatting sqref="O35">
    <cfRule type="cellIs" dxfId="766" priority="1" stopIfTrue="1" operator="lessThan">
      <formula>1</formula>
    </cfRule>
    <cfRule type="cellIs" dxfId="76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71" t="s">
        <v>277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729"/>
      <c r="U4" s="729"/>
      <c r="V4" s="729"/>
      <c r="W4" s="729"/>
      <c r="X4" s="729"/>
      <c r="Y4" s="729"/>
      <c r="Z4" s="309"/>
      <c r="AA4" s="309"/>
    </row>
    <row r="5" spans="1:27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730"/>
      <c r="U5" s="730"/>
      <c r="V5" s="730"/>
      <c r="W5" s="730"/>
      <c r="X5" s="730"/>
      <c r="Y5" s="730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0" t="s">
        <v>321</v>
      </c>
      <c r="C7" s="890"/>
      <c r="D7" s="890"/>
      <c r="E7" s="890"/>
      <c r="F7" s="890"/>
      <c r="G7" s="890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3" t="s">
        <v>180</v>
      </c>
      <c r="S7" s="873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4"/>
      <c r="B8" s="875" t="s">
        <v>84</v>
      </c>
      <c r="C8" s="878" t="s">
        <v>278</v>
      </c>
      <c r="D8" s="881" t="s">
        <v>93</v>
      </c>
      <c r="E8" s="882"/>
      <c r="F8" s="882"/>
      <c r="G8" s="882"/>
      <c r="H8" s="732"/>
      <c r="I8" s="732"/>
      <c r="J8" s="881" t="s">
        <v>52</v>
      </c>
      <c r="K8" s="882"/>
      <c r="L8" s="882"/>
      <c r="M8" s="882"/>
      <c r="N8" s="882"/>
      <c r="O8" s="882"/>
      <c r="P8" s="303"/>
      <c r="Q8" s="883" t="s">
        <v>238</v>
      </c>
      <c r="R8" s="884"/>
      <c r="S8" s="885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4"/>
      <c r="B9" s="876"/>
      <c r="C9" s="879"/>
      <c r="D9" s="924" t="s">
        <v>162</v>
      </c>
      <c r="E9" s="925"/>
      <c r="F9" s="965" t="s">
        <v>332</v>
      </c>
      <c r="G9" s="1038" t="s">
        <v>336</v>
      </c>
      <c r="H9" s="924" t="s">
        <v>227</v>
      </c>
      <c r="I9" s="925"/>
      <c r="J9" s="924" t="s">
        <v>162</v>
      </c>
      <c r="K9" s="925"/>
      <c r="L9" s="965" t="s">
        <v>332</v>
      </c>
      <c r="M9" s="965" t="s">
        <v>336</v>
      </c>
      <c r="N9" s="924" t="s">
        <v>227</v>
      </c>
      <c r="O9" s="925"/>
      <c r="P9" s="396"/>
      <c r="Q9" s="896" t="s">
        <v>280</v>
      </c>
      <c r="R9" s="897"/>
      <c r="S9" s="888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31"/>
      <c r="B10" s="877"/>
      <c r="C10" s="880"/>
      <c r="D10" s="728" t="s">
        <v>333</v>
      </c>
      <c r="E10" s="728" t="s">
        <v>334</v>
      </c>
      <c r="F10" s="889"/>
      <c r="G10" s="1039"/>
      <c r="H10" s="372" t="s">
        <v>333</v>
      </c>
      <c r="I10" s="372" t="s">
        <v>334</v>
      </c>
      <c r="J10" s="728" t="s">
        <v>333</v>
      </c>
      <c r="K10" s="728" t="s">
        <v>334</v>
      </c>
      <c r="L10" s="889"/>
      <c r="M10" s="889"/>
      <c r="N10" s="372" t="s">
        <v>333</v>
      </c>
      <c r="O10" s="372" t="s">
        <v>334</v>
      </c>
      <c r="P10" s="733"/>
      <c r="Q10" s="728" t="s">
        <v>333</v>
      </c>
      <c r="R10" s="728" t="s">
        <v>334</v>
      </c>
      <c r="S10" s="889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347"/>
      <c r="Q11" s="743"/>
      <c r="R11" s="743"/>
      <c r="S11" s="742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5" t="s">
        <v>171</v>
      </c>
      <c r="D12" s="690">
        <v>1417456.3800000004</v>
      </c>
      <c r="E12" s="650">
        <v>2629579.0099999998</v>
      </c>
      <c r="F12" s="612">
        <v>1.8551392812525203</v>
      </c>
      <c r="G12" s="738">
        <v>1212122.6299999994</v>
      </c>
      <c r="H12" s="611">
        <v>0.14880150837186989</v>
      </c>
      <c r="I12" s="616">
        <v>0.22533290900095451</v>
      </c>
      <c r="J12" s="690">
        <v>95722.569999999963</v>
      </c>
      <c r="K12" s="650">
        <v>149968.46000000005</v>
      </c>
      <c r="L12" s="612">
        <v>1.5666990554056386</v>
      </c>
      <c r="M12" s="738">
        <v>54245.890000000087</v>
      </c>
      <c r="N12" s="611">
        <v>0.17041629418033288</v>
      </c>
      <c r="O12" s="616">
        <v>0.17472007656119679</v>
      </c>
      <c r="P12" s="378"/>
      <c r="Q12" s="376">
        <v>1513178.9500000004</v>
      </c>
      <c r="R12" s="380">
        <v>2779547.4699999997</v>
      </c>
      <c r="S12" s="529">
        <v>1.8368927680364566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40"/>
      <c r="B13" s="288" t="s">
        <v>55</v>
      </c>
      <c r="C13" s="735" t="s">
        <v>169</v>
      </c>
      <c r="D13" s="690">
        <v>1834985.9499000004</v>
      </c>
      <c r="E13" s="650">
        <v>1835005.36</v>
      </c>
      <c r="F13" s="612">
        <v>1.0000105777921628</v>
      </c>
      <c r="G13" s="738">
        <v>19.410099999746308</v>
      </c>
      <c r="H13" s="611">
        <v>0.19263286055145376</v>
      </c>
      <c r="I13" s="616">
        <v>0.15724459855691647</v>
      </c>
      <c r="J13" s="690">
        <v>6715</v>
      </c>
      <c r="K13" s="650">
        <v>14672.120000000017</v>
      </c>
      <c r="L13" s="612">
        <v>2.1849769173492208</v>
      </c>
      <c r="M13" s="738">
        <v>7957.1200000000172</v>
      </c>
      <c r="N13" s="611">
        <v>1.195481290797913E-2</v>
      </c>
      <c r="O13" s="616">
        <v>1.7093687097374133E-2</v>
      </c>
      <c r="P13" s="378"/>
      <c r="Q13" s="376">
        <v>1841700.9499000004</v>
      </c>
      <c r="R13" s="380">
        <v>1849677.4800000002</v>
      </c>
      <c r="S13" s="529">
        <v>1.004331066941369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5" t="s">
        <v>170</v>
      </c>
      <c r="D14" s="690">
        <v>1599885.4100000001</v>
      </c>
      <c r="E14" s="650">
        <v>1848406.6500000004</v>
      </c>
      <c r="F14" s="612">
        <v>1.1553369000346094</v>
      </c>
      <c r="G14" s="738">
        <v>248521.24000000022</v>
      </c>
      <c r="H14" s="611">
        <v>0.16795251380514967</v>
      </c>
      <c r="I14" s="616">
        <v>0.15839297692797194</v>
      </c>
      <c r="J14" s="690">
        <v>0</v>
      </c>
      <c r="K14" s="650">
        <v>0</v>
      </c>
      <c r="L14" s="612" t="s">
        <v>335</v>
      </c>
      <c r="M14" s="738">
        <v>0</v>
      </c>
      <c r="N14" s="611">
        <v>0</v>
      </c>
      <c r="O14" s="616">
        <v>0</v>
      </c>
      <c r="P14" s="378"/>
      <c r="Q14" s="376">
        <v>1599885.4100000001</v>
      </c>
      <c r="R14" s="380">
        <v>1848406.6500000004</v>
      </c>
      <c r="S14" s="529">
        <v>1.1553369000346094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5" t="s">
        <v>165</v>
      </c>
      <c r="D15" s="690">
        <v>1195013.3499999996</v>
      </c>
      <c r="E15" s="650">
        <v>1525425.6199999999</v>
      </c>
      <c r="F15" s="612">
        <v>1.2764925345813085</v>
      </c>
      <c r="G15" s="738">
        <v>330412.27000000025</v>
      </c>
      <c r="H15" s="611">
        <v>0.12544991966844241</v>
      </c>
      <c r="I15" s="616">
        <v>0.13071620632505149</v>
      </c>
      <c r="J15" s="690">
        <v>226990.86</v>
      </c>
      <c r="K15" s="650">
        <v>93995.03</v>
      </c>
      <c r="L15" s="612">
        <v>0.41409169514578692</v>
      </c>
      <c r="M15" s="738">
        <v>-132995.82999999999</v>
      </c>
      <c r="N15" s="611">
        <v>0.40411515459736164</v>
      </c>
      <c r="O15" s="616">
        <v>0.10950848490390568</v>
      </c>
      <c r="P15" s="378"/>
      <c r="Q15" s="376">
        <v>1422004.2099999995</v>
      </c>
      <c r="R15" s="380">
        <v>1619420.65</v>
      </c>
      <c r="S15" s="529">
        <v>1.1388297155604064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40"/>
      <c r="B16" s="288" t="s">
        <v>61</v>
      </c>
      <c r="C16" s="735" t="s">
        <v>166</v>
      </c>
      <c r="D16" s="690">
        <v>819123.20999999985</v>
      </c>
      <c r="E16" s="650">
        <v>996943.61000000034</v>
      </c>
      <c r="F16" s="612">
        <v>1.2170862671563176</v>
      </c>
      <c r="G16" s="738">
        <v>177820.40000000049</v>
      </c>
      <c r="H16" s="611">
        <v>8.5989784878182901E-2</v>
      </c>
      <c r="I16" s="616">
        <v>8.5429721980939136E-2</v>
      </c>
      <c r="J16" s="690">
        <v>84748.71</v>
      </c>
      <c r="K16" s="650">
        <v>307281.06999999995</v>
      </c>
      <c r="L16" s="612">
        <v>3.6257905282570073</v>
      </c>
      <c r="M16" s="738">
        <v>222532.35999999993</v>
      </c>
      <c r="N16" s="611">
        <v>0.1508793704009799</v>
      </c>
      <c r="O16" s="616">
        <v>0.35799642188901881</v>
      </c>
      <c r="P16" s="378"/>
      <c r="Q16" s="376">
        <v>903871.91999999981</v>
      </c>
      <c r="R16" s="380">
        <v>1304224.6800000002</v>
      </c>
      <c r="S16" s="529">
        <v>1.4429308524154623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5" t="s">
        <v>87</v>
      </c>
      <c r="D17" s="690">
        <v>1098801.6200000001</v>
      </c>
      <c r="E17" s="650">
        <v>1158606.3500000001</v>
      </c>
      <c r="F17" s="612">
        <v>1.0544272313686613</v>
      </c>
      <c r="G17" s="738">
        <v>59804.729999999981</v>
      </c>
      <c r="H17" s="611">
        <v>0.11534982011753629</v>
      </c>
      <c r="I17" s="616">
        <v>9.9282865523207114E-2</v>
      </c>
      <c r="J17" s="690">
        <v>83526.880000000034</v>
      </c>
      <c r="K17" s="650">
        <v>40662.5</v>
      </c>
      <c r="L17" s="612">
        <v>0.48681933289020235</v>
      </c>
      <c r="M17" s="738">
        <v>-42864.380000000034</v>
      </c>
      <c r="N17" s="611">
        <v>0.14870412854612425</v>
      </c>
      <c r="O17" s="616">
        <v>4.7373661856430757E-2</v>
      </c>
      <c r="P17" s="378"/>
      <c r="Q17" s="376">
        <v>1182328.5000000002</v>
      </c>
      <c r="R17" s="380">
        <v>1199268.8500000001</v>
      </c>
      <c r="S17" s="529">
        <v>1.0143279553863414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69" t="s">
        <v>54</v>
      </c>
      <c r="D18" s="690">
        <v>824531.66999999981</v>
      </c>
      <c r="E18" s="650">
        <v>841681.08999999985</v>
      </c>
      <c r="F18" s="612">
        <v>1.020798982772851</v>
      </c>
      <c r="G18" s="738">
        <v>17149.420000000042</v>
      </c>
      <c r="H18" s="611">
        <v>8.6557553324058414E-2</v>
      </c>
      <c r="I18" s="616">
        <v>7.2125023716550801E-2</v>
      </c>
      <c r="J18" s="690">
        <v>39537.549999999988</v>
      </c>
      <c r="K18" s="650">
        <v>226015.52</v>
      </c>
      <c r="L18" s="612">
        <v>5.7164776269647479</v>
      </c>
      <c r="M18" s="738">
        <v>186477.97</v>
      </c>
      <c r="N18" s="611">
        <v>7.0389279685758768E-2</v>
      </c>
      <c r="O18" s="616">
        <v>0.26331836012998128</v>
      </c>
      <c r="P18" s="378"/>
      <c r="Q18" s="376">
        <v>864069.21999999974</v>
      </c>
      <c r="R18" s="380">
        <v>1067696.6099999999</v>
      </c>
      <c r="S18" s="529">
        <v>1.2356609693839113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40"/>
      <c r="B19" s="288" t="s">
        <v>66</v>
      </c>
      <c r="C19" s="870" t="s">
        <v>71</v>
      </c>
      <c r="D19" s="690">
        <v>478781.0400000001</v>
      </c>
      <c r="E19" s="650">
        <v>527264.78000000014</v>
      </c>
      <c r="F19" s="612">
        <v>1.101264954017394</v>
      </c>
      <c r="G19" s="738">
        <v>48483.740000000049</v>
      </c>
      <c r="H19" s="611">
        <v>5.0261399177484789E-2</v>
      </c>
      <c r="I19" s="616">
        <v>4.5182177922521653E-2</v>
      </c>
      <c r="J19" s="690">
        <v>768.11999999999989</v>
      </c>
      <c r="K19" s="650">
        <v>1218.3000000000029</v>
      </c>
      <c r="L19" s="612">
        <v>1.5860802999531363</v>
      </c>
      <c r="M19" s="738">
        <v>450.18000000000302</v>
      </c>
      <c r="N19" s="611">
        <v>1.3674952927590362E-3</v>
      </c>
      <c r="O19" s="616">
        <v>1.4193749090609217E-3</v>
      </c>
      <c r="P19" s="378"/>
      <c r="Q19" s="376">
        <v>479549.16000000009</v>
      </c>
      <c r="R19" s="380">
        <v>528483.08000000019</v>
      </c>
      <c r="S19" s="529">
        <v>1.1020415091541398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5" t="s">
        <v>167</v>
      </c>
      <c r="D20" s="690">
        <v>130304.73000000001</v>
      </c>
      <c r="E20" s="650">
        <v>149410.87</v>
      </c>
      <c r="F20" s="612">
        <v>1.1466266036543722</v>
      </c>
      <c r="G20" s="738">
        <v>19106.139999999985</v>
      </c>
      <c r="H20" s="611">
        <v>1.3679109033315892E-2</v>
      </c>
      <c r="I20" s="616">
        <v>1.2803260843439515E-2</v>
      </c>
      <c r="J20" s="690">
        <v>0</v>
      </c>
      <c r="K20" s="650">
        <v>0</v>
      </c>
      <c r="L20" s="612" t="s">
        <v>335</v>
      </c>
      <c r="M20" s="738">
        <v>0</v>
      </c>
      <c r="N20" s="611">
        <v>0</v>
      </c>
      <c r="O20" s="616">
        <v>0</v>
      </c>
      <c r="P20" s="378"/>
      <c r="Q20" s="376">
        <v>130304.73000000001</v>
      </c>
      <c r="R20" s="380">
        <v>149410.87</v>
      </c>
      <c r="S20" s="529">
        <v>1.1466266036543722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5" t="s">
        <v>172</v>
      </c>
      <c r="D21" s="690">
        <v>43386.01999999999</v>
      </c>
      <c r="E21" s="650">
        <v>59253.469999999987</v>
      </c>
      <c r="F21" s="612">
        <v>1.3657272550005739</v>
      </c>
      <c r="G21" s="738">
        <v>15867.449999999997</v>
      </c>
      <c r="H21" s="611">
        <v>4.5545706445316581E-3</v>
      </c>
      <c r="I21" s="616">
        <v>5.0775263693258587E-3</v>
      </c>
      <c r="J21" s="690">
        <v>7602.8600000000024</v>
      </c>
      <c r="K21" s="650">
        <v>4917.0100000000048</v>
      </c>
      <c r="L21" s="612">
        <v>0.6467316246780821</v>
      </c>
      <c r="M21" s="738">
        <v>-2685.8499999999976</v>
      </c>
      <c r="N21" s="611">
        <v>1.3535483077521704E-2</v>
      </c>
      <c r="O21" s="616">
        <v>5.7285402787504167E-3</v>
      </c>
      <c r="P21" s="378"/>
      <c r="Q21" s="376">
        <v>50988.87999999999</v>
      </c>
      <c r="R21" s="380">
        <v>64170.479999999989</v>
      </c>
      <c r="S21" s="529">
        <v>1.2585191124025474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40"/>
      <c r="B22" s="288" t="s">
        <v>24</v>
      </c>
      <c r="C22" s="735" t="s">
        <v>168</v>
      </c>
      <c r="D22" s="690">
        <v>42600.5</v>
      </c>
      <c r="E22" s="650">
        <v>37380.379999999997</v>
      </c>
      <c r="F22" s="612">
        <v>0.87746341005387252</v>
      </c>
      <c r="G22" s="738">
        <v>-5220.1200000000026</v>
      </c>
      <c r="H22" s="611">
        <v>4.4721084520398724E-3</v>
      </c>
      <c r="I22" s="616">
        <v>3.2031856555476156E-3</v>
      </c>
      <c r="J22" s="690">
        <v>11629.61</v>
      </c>
      <c r="K22" s="650">
        <v>15161.179999999998</v>
      </c>
      <c r="L22" s="612">
        <v>1.3036705444120653</v>
      </c>
      <c r="M22" s="738">
        <v>3531.5699999999979</v>
      </c>
      <c r="N22" s="611">
        <v>2.0704365114335543E-2</v>
      </c>
      <c r="O22" s="616">
        <v>1.7663464240134787E-2</v>
      </c>
      <c r="P22" s="378"/>
      <c r="Q22" s="376">
        <v>54230.11</v>
      </c>
      <c r="R22" s="380">
        <v>52541.56</v>
      </c>
      <c r="S22" s="529">
        <v>0.96886323852192069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5" t="s">
        <v>164</v>
      </c>
      <c r="D23" s="690">
        <v>0</v>
      </c>
      <c r="E23" s="650">
        <v>32718.470000000016</v>
      </c>
      <c r="F23" s="612" t="s">
        <v>335</v>
      </c>
      <c r="G23" s="738">
        <v>32718.470000000016</v>
      </c>
      <c r="H23" s="611">
        <v>0</v>
      </c>
      <c r="I23" s="616">
        <v>2.8036989933078542E-3</v>
      </c>
      <c r="J23" s="690">
        <v>0</v>
      </c>
      <c r="K23" s="650">
        <v>0</v>
      </c>
      <c r="L23" s="612" t="s">
        <v>335</v>
      </c>
      <c r="M23" s="738">
        <v>0</v>
      </c>
      <c r="N23" s="611">
        <v>0</v>
      </c>
      <c r="O23" s="616">
        <v>0</v>
      </c>
      <c r="P23" s="378"/>
      <c r="Q23" s="376">
        <v>0</v>
      </c>
      <c r="R23" s="380">
        <v>32718.470000000016</v>
      </c>
      <c r="S23" s="529" t="s">
        <v>335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5" t="s">
        <v>163</v>
      </c>
      <c r="D24" s="690">
        <v>40950.090000000011</v>
      </c>
      <c r="E24" s="650">
        <v>28075.65000000002</v>
      </c>
      <c r="F24" s="612">
        <v>0.68560655178047258</v>
      </c>
      <c r="G24" s="738">
        <v>-12874.439999999991</v>
      </c>
      <c r="H24" s="611">
        <v>4.298851975934403E-3</v>
      </c>
      <c r="I24" s="616">
        <v>2.4058481842660637E-3</v>
      </c>
      <c r="J24" s="690">
        <v>4456.3000000000029</v>
      </c>
      <c r="K24" s="650">
        <v>4444.3999999999978</v>
      </c>
      <c r="L24" s="612">
        <v>0.99732962323003271</v>
      </c>
      <c r="M24" s="738">
        <v>-11.900000000005093</v>
      </c>
      <c r="N24" s="611">
        <v>7.9336161968469737E-3</v>
      </c>
      <c r="O24" s="616">
        <v>5.177928134146222E-3</v>
      </c>
      <c r="P24" s="378"/>
      <c r="Q24" s="376">
        <v>45406.390000000014</v>
      </c>
      <c r="R24" s="380">
        <v>32520.050000000017</v>
      </c>
      <c r="S24" s="529">
        <v>0.71619985645192241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57" t="s">
        <v>240</v>
      </c>
      <c r="C25" s="1058"/>
      <c r="D25" s="650">
        <v>9525819.9699000008</v>
      </c>
      <c r="E25" s="651">
        <v>11669751.310000001</v>
      </c>
      <c r="F25" s="613">
        <v>1.225065280141181</v>
      </c>
      <c r="G25" s="614">
        <v>2143931.3400999997</v>
      </c>
      <c r="H25" s="611"/>
      <c r="I25" s="616"/>
      <c r="J25" s="650">
        <v>561698.46000000008</v>
      </c>
      <c r="K25" s="651">
        <v>858335.5900000002</v>
      </c>
      <c r="L25" s="613">
        <v>1.5281074297408614</v>
      </c>
      <c r="M25" s="614">
        <v>296637.13000000012</v>
      </c>
      <c r="N25" s="611"/>
      <c r="O25" s="616"/>
      <c r="P25" s="387"/>
      <c r="Q25" s="386">
        <v>10087518.4299</v>
      </c>
      <c r="R25" s="651">
        <v>12528086.9</v>
      </c>
      <c r="S25" s="531">
        <v>1.2419394310959584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59" t="s">
        <v>279</v>
      </c>
      <c r="D27" s="1060"/>
      <c r="E27" s="1060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6">
        <v>1839931.54</v>
      </c>
      <c r="E28" s="382">
        <v>2308662.11</v>
      </c>
      <c r="F28" s="612">
        <v>1.2547543535233925</v>
      </c>
      <c r="G28" s="738">
        <v>468730.56999999983</v>
      </c>
      <c r="H28" s="611">
        <v>0.97159001526324384</v>
      </c>
      <c r="I28" s="616">
        <v>0.95909751493119821</v>
      </c>
      <c r="J28" s="535"/>
      <c r="K28" s="536"/>
      <c r="L28" s="536"/>
      <c r="M28" s="536"/>
      <c r="N28" s="536"/>
      <c r="O28" s="537"/>
      <c r="P28" s="378"/>
      <c r="Q28" s="376">
        <v>1839931.54</v>
      </c>
      <c r="R28" s="382">
        <v>2308662.11</v>
      </c>
      <c r="S28" s="529">
        <v>1.2547543535233925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177</v>
      </c>
      <c r="D29" s="746">
        <v>16899.939999999999</v>
      </c>
      <c r="E29" s="382">
        <v>53488.810000000027</v>
      </c>
      <c r="F29" s="612">
        <v>3.1650295799866766</v>
      </c>
      <c r="G29" s="738">
        <v>36588.870000000024</v>
      </c>
      <c r="H29" s="611">
        <v>8.9241434290255727E-3</v>
      </c>
      <c r="I29" s="616">
        <v>2.2221088363436194E-2</v>
      </c>
      <c r="J29" s="538"/>
      <c r="K29" s="539"/>
      <c r="L29" s="539"/>
      <c r="M29" s="539"/>
      <c r="N29" s="539"/>
      <c r="O29" s="540"/>
      <c r="P29" s="378"/>
      <c r="Q29" s="376">
        <v>16899.939999999999</v>
      </c>
      <c r="R29" s="382">
        <v>53488.810000000027</v>
      </c>
      <c r="S29" s="529">
        <v>3.1650295799866766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173</v>
      </c>
      <c r="D30" s="746">
        <v>7830.8299999999854</v>
      </c>
      <c r="E30" s="382">
        <v>15129.599999999997</v>
      </c>
      <c r="F30" s="612">
        <v>1.9320557335557054</v>
      </c>
      <c r="G30" s="738">
        <v>7298.7700000000114</v>
      </c>
      <c r="H30" s="611">
        <v>4.1351300707763577E-3</v>
      </c>
      <c r="I30" s="616">
        <v>6.2853553575681342E-3</v>
      </c>
      <c r="J30" s="538"/>
      <c r="K30" s="539"/>
      <c r="L30" s="539"/>
      <c r="M30" s="539"/>
      <c r="N30" s="539"/>
      <c r="O30" s="540"/>
      <c r="P30" s="378"/>
      <c r="Q30" s="376">
        <v>7830.8299999999854</v>
      </c>
      <c r="R30" s="382">
        <v>15129.599999999997</v>
      </c>
      <c r="S30" s="529">
        <v>1.9320557335557054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174</v>
      </c>
      <c r="D31" s="746">
        <v>11755.409999999976</v>
      </c>
      <c r="E31" s="382">
        <v>15111.330000000024</v>
      </c>
      <c r="F31" s="612">
        <v>1.2854787710509505</v>
      </c>
      <c r="G31" s="738">
        <v>3355.9200000000474</v>
      </c>
      <c r="H31" s="611">
        <v>6.2075347549755385E-3</v>
      </c>
      <c r="I31" s="616">
        <v>6.2777653722160699E-3</v>
      </c>
      <c r="J31" s="538"/>
      <c r="K31" s="539"/>
      <c r="L31" s="539"/>
      <c r="M31" s="539"/>
      <c r="N31" s="539"/>
      <c r="O31" s="540"/>
      <c r="P31" s="378"/>
      <c r="Q31" s="376">
        <v>11755.409999999976</v>
      </c>
      <c r="R31" s="382">
        <v>15111.330000000024</v>
      </c>
      <c r="S31" s="529">
        <v>1.2854787710509505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176</v>
      </c>
      <c r="D32" s="746">
        <v>9852.1300000000228</v>
      </c>
      <c r="E32" s="382">
        <v>7378.4800000000105</v>
      </c>
      <c r="F32" s="612">
        <v>0.74892231426097644</v>
      </c>
      <c r="G32" s="738">
        <v>-2473.6500000000124</v>
      </c>
      <c r="H32" s="611">
        <v>5.2024930976918215E-3</v>
      </c>
      <c r="I32" s="616">
        <v>3.0652739529603823E-3</v>
      </c>
      <c r="J32" s="538"/>
      <c r="K32" s="539"/>
      <c r="L32" s="539"/>
      <c r="M32" s="539"/>
      <c r="N32" s="539"/>
      <c r="O32" s="540"/>
      <c r="P32" s="378"/>
      <c r="Q32" s="376">
        <v>9852.1300000000228</v>
      </c>
      <c r="R32" s="382">
        <v>7378.4800000000105</v>
      </c>
      <c r="S32" s="529">
        <v>0.74892231426097644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5403.4100000000035</v>
      </c>
      <c r="E33" s="382">
        <v>4823.66</v>
      </c>
      <c r="F33" s="612">
        <v>0.89270664265713628</v>
      </c>
      <c r="G33" s="738">
        <v>-579.75000000000364</v>
      </c>
      <c r="H33" s="611">
        <v>2.8533122511577619E-3</v>
      </c>
      <c r="I33" s="616">
        <v>2.0039139979964515E-3</v>
      </c>
      <c r="J33" s="538"/>
      <c r="K33" s="539"/>
      <c r="L33" s="539"/>
      <c r="M33" s="539"/>
      <c r="N33" s="539"/>
      <c r="O33" s="540"/>
      <c r="P33" s="378"/>
      <c r="Q33" s="376">
        <v>5403.4100000000035</v>
      </c>
      <c r="R33" s="382">
        <v>4823.66</v>
      </c>
      <c r="S33" s="529">
        <v>0.89270664265713628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175</v>
      </c>
      <c r="D34" s="746">
        <v>2059.1899999999991</v>
      </c>
      <c r="E34" s="382">
        <v>2525.2800000000025</v>
      </c>
      <c r="F34" s="612">
        <v>1.2263462817904145</v>
      </c>
      <c r="G34" s="738">
        <v>466.09000000000333</v>
      </c>
      <c r="H34" s="611">
        <v>1.0873711331291806E-3</v>
      </c>
      <c r="I34" s="616">
        <v>1.0490880246245558E-3</v>
      </c>
      <c r="J34" s="538"/>
      <c r="K34" s="539"/>
      <c r="L34" s="539"/>
      <c r="M34" s="539"/>
      <c r="N34" s="539"/>
      <c r="O34" s="540"/>
      <c r="P34" s="378"/>
      <c r="Q34" s="376">
        <v>2059.1899999999991</v>
      </c>
      <c r="R34" s="382">
        <v>2525.2800000000025</v>
      </c>
      <c r="S34" s="529">
        <v>1.2263462817904145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37" t="s">
        <v>316</v>
      </c>
      <c r="C35" s="1037"/>
      <c r="D35" s="650">
        <v>1893732.45</v>
      </c>
      <c r="E35" s="651">
        <v>2407119.27</v>
      </c>
      <c r="F35" s="613">
        <v>1.2710978628475211</v>
      </c>
      <c r="G35" s="614">
        <v>513386.82000000007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1893732.45</v>
      </c>
      <c r="R35" s="651">
        <v>2407119.27</v>
      </c>
      <c r="S35" s="531">
        <v>1.2710978628475211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47"/>
      <c r="C36" s="1047"/>
      <c r="D36" s="1047"/>
      <c r="E36" s="1047"/>
      <c r="F36" s="1047"/>
      <c r="G36" s="1047"/>
      <c r="H36" s="1047"/>
      <c r="I36" s="1047"/>
      <c r="J36" s="1047"/>
      <c r="K36" s="1047"/>
      <c r="L36" s="1047"/>
      <c r="M36" s="1047"/>
      <c r="N36" s="1047"/>
      <c r="O36" s="1047"/>
      <c r="P36" s="1047"/>
      <c r="Q36" s="1047"/>
      <c r="R36" s="1047"/>
      <c r="S36" s="1047"/>
      <c r="T36" s="359"/>
    </row>
    <row r="37" spans="1:25" s="266" customFormat="1" ht="18" customHeight="1" x14ac:dyDescent="0.3">
      <c r="B37" s="1056" t="s">
        <v>312</v>
      </c>
      <c r="C37" s="1056"/>
      <c r="D37" s="783">
        <v>11419552.4199</v>
      </c>
      <c r="E37" s="594">
        <v>14076870.58</v>
      </c>
      <c r="F37" s="612">
        <v>1.2326989764913456</v>
      </c>
      <c r="G37" s="783">
        <v>2657318.1601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11981250.879899999</v>
      </c>
      <c r="R37" s="594">
        <v>14935206.17</v>
      </c>
      <c r="S37" s="792">
        <v>1.246548154254546</v>
      </c>
      <c r="T37" s="359"/>
    </row>
    <row r="38" spans="1:25" s="269" customFormat="1" ht="6" hidden="1" customHeight="1" x14ac:dyDescent="0.25">
      <c r="A38" s="266"/>
      <c r="B38" s="289" t="s">
        <v>57</v>
      </c>
      <c r="C38" s="735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5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5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5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5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71" t="s">
        <v>255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309"/>
      <c r="U4" s="309"/>
    </row>
    <row r="5" spans="1:21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890" t="s">
        <v>281</v>
      </c>
      <c r="C7" s="890"/>
      <c r="D7" s="890"/>
      <c r="E7" s="890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3" t="s">
        <v>180</v>
      </c>
      <c r="S7" s="873"/>
    </row>
    <row r="8" spans="1:21" s="269" customFormat="1" ht="17.25" customHeight="1" x14ac:dyDescent="0.25">
      <c r="A8" s="874"/>
      <c r="B8" s="875" t="s">
        <v>84</v>
      </c>
      <c r="C8" s="878" t="s">
        <v>160</v>
      </c>
      <c r="D8" s="881" t="s">
        <v>81</v>
      </c>
      <c r="E8" s="882"/>
      <c r="F8" s="882"/>
      <c r="G8" s="882"/>
      <c r="H8" s="585"/>
      <c r="I8" s="585"/>
      <c r="J8" s="881" t="s">
        <v>52</v>
      </c>
      <c r="K8" s="882"/>
      <c r="L8" s="882"/>
      <c r="M8" s="882"/>
      <c r="N8" s="882"/>
      <c r="O8" s="882"/>
      <c r="P8" s="303"/>
      <c r="Q8" s="883" t="s">
        <v>238</v>
      </c>
      <c r="R8" s="884"/>
      <c r="S8" s="885"/>
    </row>
    <row r="9" spans="1:21" s="269" customFormat="1" ht="15" customHeight="1" x14ac:dyDescent="0.25">
      <c r="A9" s="874"/>
      <c r="B9" s="876"/>
      <c r="C9" s="879"/>
      <c r="D9" s="924" t="s">
        <v>162</v>
      </c>
      <c r="E9" s="925"/>
      <c r="F9" s="965" t="s">
        <v>332</v>
      </c>
      <c r="G9" s="965" t="s">
        <v>336</v>
      </c>
      <c r="H9" s="1063" t="s">
        <v>227</v>
      </c>
      <c r="I9" s="1064"/>
      <c r="J9" s="924" t="s">
        <v>162</v>
      </c>
      <c r="K9" s="925"/>
      <c r="L9" s="965" t="s">
        <v>332</v>
      </c>
      <c r="M9" s="1038" t="s">
        <v>336</v>
      </c>
      <c r="N9" s="1063" t="s">
        <v>227</v>
      </c>
      <c r="O9" s="1064"/>
      <c r="P9" s="396"/>
      <c r="Q9" s="896" t="s">
        <v>239</v>
      </c>
      <c r="R9" s="897"/>
      <c r="S9" s="888" t="s">
        <v>332</v>
      </c>
    </row>
    <row r="10" spans="1:21" s="269" customFormat="1" ht="16.149999999999999" customHeight="1" x14ac:dyDescent="0.25">
      <c r="A10" s="584"/>
      <c r="B10" s="877"/>
      <c r="C10" s="880"/>
      <c r="D10" s="583" t="s">
        <v>333</v>
      </c>
      <c r="E10" s="583" t="s">
        <v>334</v>
      </c>
      <c r="F10" s="889"/>
      <c r="G10" s="889"/>
      <c r="H10" s="372" t="s">
        <v>333</v>
      </c>
      <c r="I10" s="372" t="s">
        <v>334</v>
      </c>
      <c r="J10" s="583" t="s">
        <v>333</v>
      </c>
      <c r="K10" s="583" t="s">
        <v>334</v>
      </c>
      <c r="L10" s="889"/>
      <c r="M10" s="1039"/>
      <c r="N10" s="372" t="s">
        <v>333</v>
      </c>
      <c r="O10" s="372" t="s">
        <v>334</v>
      </c>
      <c r="P10" s="586"/>
      <c r="Q10" s="583" t="s">
        <v>333</v>
      </c>
      <c r="R10" s="583" t="s">
        <v>334</v>
      </c>
      <c r="S10" s="889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295091.85000000003</v>
      </c>
      <c r="E12" s="650">
        <v>301403.65999999997</v>
      </c>
      <c r="F12" s="612">
        <v>1.021389306414257</v>
      </c>
      <c r="G12" s="642">
        <v>6311.8099999999395</v>
      </c>
      <c r="H12" s="611">
        <v>4.4731302543413613E-2</v>
      </c>
      <c r="I12" s="616">
        <v>4.1513792232772476E-2</v>
      </c>
      <c r="J12" s="690">
        <v>4555.4399999999996</v>
      </c>
      <c r="K12" s="650">
        <v>5167.8500000000004</v>
      </c>
      <c r="L12" s="612">
        <v>1.1344348734699614</v>
      </c>
      <c r="M12" s="642">
        <v>612.41000000000076</v>
      </c>
      <c r="N12" s="611">
        <v>5.2795638609064912E-3</v>
      </c>
      <c r="O12" s="616">
        <v>5.1242879769704281E-3</v>
      </c>
      <c r="P12" s="378"/>
      <c r="Q12" s="376">
        <v>299647.29000000004</v>
      </c>
      <c r="R12" s="380">
        <v>306571.50999999995</v>
      </c>
      <c r="S12" s="529">
        <v>1.023107901292883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568261.79</v>
      </c>
      <c r="E13" s="650">
        <v>646299.28999999992</v>
      </c>
      <c r="F13" s="612">
        <v>1.1373266712160954</v>
      </c>
      <c r="G13" s="642">
        <v>78037.499999999884</v>
      </c>
      <c r="H13" s="611">
        <v>8.6139586885750227E-2</v>
      </c>
      <c r="I13" s="616">
        <v>8.9017945054974998E-2</v>
      </c>
      <c r="J13" s="690">
        <v>11658.26</v>
      </c>
      <c r="K13" s="650">
        <v>8600.4500000000007</v>
      </c>
      <c r="L13" s="612">
        <v>0.73771300348422497</v>
      </c>
      <c r="M13" s="642">
        <v>-3057.8099999999995</v>
      </c>
      <c r="N13" s="611">
        <v>1.3511434280124801E-2</v>
      </c>
      <c r="O13" s="616">
        <v>8.5279531200664338E-3</v>
      </c>
      <c r="P13" s="378"/>
      <c r="Q13" s="376">
        <v>579920.05000000005</v>
      </c>
      <c r="R13" s="380">
        <v>654899.73999999987</v>
      </c>
      <c r="S13" s="529">
        <v>1.1292931499781733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1687621.4699999962</v>
      </c>
      <c r="E14" s="650">
        <v>1859454.100000005</v>
      </c>
      <c r="F14" s="612">
        <v>1.101819414515987</v>
      </c>
      <c r="G14" s="642">
        <v>171832.63000000874</v>
      </c>
      <c r="H14" s="611">
        <v>0.2558169822491887</v>
      </c>
      <c r="I14" s="616">
        <v>0.25611165827839366</v>
      </c>
      <c r="J14" s="690">
        <v>0</v>
      </c>
      <c r="K14" s="650">
        <v>0</v>
      </c>
      <c r="L14" s="612" t="s">
        <v>335</v>
      </c>
      <c r="M14" s="642">
        <v>0</v>
      </c>
      <c r="N14" s="611">
        <v>0</v>
      </c>
      <c r="O14" s="616">
        <v>0</v>
      </c>
      <c r="P14" s="378"/>
      <c r="Q14" s="376">
        <v>1687621.4699999962</v>
      </c>
      <c r="R14" s="380">
        <v>1859454.100000005</v>
      </c>
      <c r="S14" s="529">
        <v>1.101819414515987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1332244.4100000036</v>
      </c>
      <c r="E15" s="650">
        <v>1458435.6500000071</v>
      </c>
      <c r="F15" s="612">
        <v>1.0947207877569576</v>
      </c>
      <c r="G15" s="642">
        <v>126191.24000000348</v>
      </c>
      <c r="H15" s="611">
        <v>0.20194738609514876</v>
      </c>
      <c r="I15" s="616">
        <v>0.20087743645504763</v>
      </c>
      <c r="J15" s="690">
        <v>458788.50999999972</v>
      </c>
      <c r="K15" s="650">
        <v>528073.63000000082</v>
      </c>
      <c r="L15" s="612">
        <v>1.1510175570874719</v>
      </c>
      <c r="M15" s="642">
        <v>69285.120000001101</v>
      </c>
      <c r="N15" s="611">
        <v>0.53171663707460426</v>
      </c>
      <c r="O15" s="616">
        <v>0.52362227099550773</v>
      </c>
      <c r="P15" s="378"/>
      <c r="Q15" s="376">
        <v>1791032.9200000034</v>
      </c>
      <c r="R15" s="380">
        <v>1986509.2800000079</v>
      </c>
      <c r="S15" s="529">
        <v>1.1091416901482771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269876.93</v>
      </c>
      <c r="E16" s="650">
        <v>262593.68000000005</v>
      </c>
      <c r="F16" s="612">
        <v>0.9730126987882961</v>
      </c>
      <c r="G16" s="642">
        <v>-7283.2499999999418</v>
      </c>
      <c r="H16" s="611">
        <v>4.0909115603557526E-2</v>
      </c>
      <c r="I16" s="616">
        <v>3.616830490100599E-2</v>
      </c>
      <c r="J16" s="690">
        <v>0</v>
      </c>
      <c r="K16" s="650">
        <v>0</v>
      </c>
      <c r="L16" s="612" t="s">
        <v>335</v>
      </c>
      <c r="M16" s="642">
        <v>0</v>
      </c>
      <c r="N16" s="611">
        <v>0</v>
      </c>
      <c r="O16" s="616">
        <v>0</v>
      </c>
      <c r="P16" s="378"/>
      <c r="Q16" s="376">
        <v>269876.93</v>
      </c>
      <c r="R16" s="380">
        <v>262593.68000000005</v>
      </c>
      <c r="S16" s="529">
        <v>0.9730126987882961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630901.90999999736</v>
      </c>
      <c r="E17" s="650">
        <v>765073.62699999637</v>
      </c>
      <c r="F17" s="612">
        <v>1.2126665252923383</v>
      </c>
      <c r="G17" s="642">
        <v>134171.71699999901</v>
      </c>
      <c r="H17" s="611">
        <v>9.5634847968276274E-2</v>
      </c>
      <c r="I17" s="616">
        <v>0.10537731225311438</v>
      </c>
      <c r="J17" s="690">
        <v>13888.400000000009</v>
      </c>
      <c r="K17" s="650">
        <v>57746.778000000108</v>
      </c>
      <c r="L17" s="612">
        <v>4.1579143745859906</v>
      </c>
      <c r="M17" s="642">
        <v>43858.378000000099</v>
      </c>
      <c r="N17" s="611">
        <v>1.6096072986542195E-2</v>
      </c>
      <c r="O17" s="616">
        <v>5.726000565306287E-2</v>
      </c>
      <c r="P17" s="378"/>
      <c r="Q17" s="376">
        <v>644790.30999999738</v>
      </c>
      <c r="R17" s="380">
        <v>822820.40499999654</v>
      </c>
      <c r="S17" s="529">
        <v>1.2761054132466723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1812989.2799999998</v>
      </c>
      <c r="E18" s="650">
        <v>1967065.87</v>
      </c>
      <c r="F18" s="612">
        <v>1.0849848323427485</v>
      </c>
      <c r="G18" s="642">
        <v>154076.59000000032</v>
      </c>
      <c r="H18" s="611">
        <v>0.27482077865466498</v>
      </c>
      <c r="I18" s="616">
        <v>0.27093355082469084</v>
      </c>
      <c r="J18" s="690">
        <v>373953.39</v>
      </c>
      <c r="K18" s="650">
        <v>408912.37999999989</v>
      </c>
      <c r="L18" s="612">
        <v>1.0934848859105137</v>
      </c>
      <c r="M18" s="642">
        <v>34958.989999999874</v>
      </c>
      <c r="N18" s="611">
        <v>0.43339629179782224</v>
      </c>
      <c r="O18" s="616">
        <v>0.4054654822543925</v>
      </c>
      <c r="P18" s="378"/>
      <c r="Q18" s="376">
        <v>2186942.67</v>
      </c>
      <c r="R18" s="380">
        <v>2375978.25</v>
      </c>
      <c r="S18" s="529">
        <v>1.0864382878404399</v>
      </c>
    </row>
    <row r="19" spans="1:19" ht="19.149999999999999" customHeight="1" x14ac:dyDescent="0.25">
      <c r="A19" s="293"/>
      <c r="B19" s="949" t="s">
        <v>240</v>
      </c>
      <c r="C19" s="949"/>
      <c r="D19" s="591">
        <v>6596987.6399999969</v>
      </c>
      <c r="E19" s="592">
        <v>7260325.8770000087</v>
      </c>
      <c r="F19" s="613">
        <v>1.1005516871030567</v>
      </c>
      <c r="G19" s="592">
        <v>663338.23700001137</v>
      </c>
      <c r="H19" s="611">
        <v>1</v>
      </c>
      <c r="I19" s="616">
        <v>1</v>
      </c>
      <c r="J19" s="591">
        <v>862843.99999999977</v>
      </c>
      <c r="K19" s="592">
        <v>1008501.0880000009</v>
      </c>
      <c r="L19" s="613">
        <v>1.1688104547287821</v>
      </c>
      <c r="M19" s="608">
        <v>145657.08800000109</v>
      </c>
      <c r="N19" s="611">
        <v>1</v>
      </c>
      <c r="O19" s="616">
        <v>1</v>
      </c>
      <c r="P19" s="387"/>
      <c r="Q19" s="386">
        <v>7459831.6399999969</v>
      </c>
      <c r="R19" s="592">
        <v>8268826.9650000092</v>
      </c>
      <c r="S19" s="531">
        <v>1.1084468610071758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6">
        <v>110391.16</v>
      </c>
      <c r="E21" s="382">
        <v>218787.10000000003</v>
      </c>
      <c r="F21" s="612">
        <v>1.9819259078353739</v>
      </c>
      <c r="G21" s="640">
        <v>108395.94000000003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110393.14192590784</v>
      </c>
      <c r="R21" s="380">
        <v>327183.04000000004</v>
      </c>
      <c r="S21" s="529">
        <v>2.9637986046234128</v>
      </c>
    </row>
    <row r="22" spans="1:19" s="266" customFormat="1" ht="19.149999999999999" customHeight="1" x14ac:dyDescent="0.25">
      <c r="A22" s="275"/>
      <c r="B22" s="1037" t="s">
        <v>316</v>
      </c>
      <c r="C22" s="1037"/>
      <c r="D22" s="591">
        <v>110391.16</v>
      </c>
      <c r="E22" s="592">
        <v>218787.10000000003</v>
      </c>
      <c r="F22" s="613">
        <v>1.9819259078353739</v>
      </c>
      <c r="G22" s="608">
        <v>108395.94000000003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110393.14192590784</v>
      </c>
      <c r="R22" s="592">
        <v>327183.04000000004</v>
      </c>
      <c r="S22" s="531">
        <v>2.9637986046234128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61" t="s">
        <v>237</v>
      </c>
      <c r="C24" s="1062"/>
      <c r="D24" s="1062"/>
      <c r="E24" s="1062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</row>
    <row r="25" spans="1:19" s="266" customFormat="1" ht="18" customHeight="1" x14ac:dyDescent="0.25">
      <c r="A25" s="275"/>
      <c r="B25" s="667" t="s">
        <v>53</v>
      </c>
      <c r="C25" s="735" t="s">
        <v>171</v>
      </c>
      <c r="D25" s="690">
        <v>1812989.2799999998</v>
      </c>
      <c r="E25" s="650">
        <v>1967065.87</v>
      </c>
      <c r="F25" s="612">
        <v>1.0849848323427485</v>
      </c>
      <c r="G25" s="642">
        <v>154076.59000000032</v>
      </c>
      <c r="H25" s="611">
        <v>0.27482077865466498</v>
      </c>
      <c r="I25" s="616">
        <v>0.27093355082469084</v>
      </c>
      <c r="J25" s="690">
        <v>373953.39</v>
      </c>
      <c r="K25" s="650">
        <v>408912.37999999989</v>
      </c>
      <c r="L25" s="612">
        <v>1.0934848859105137</v>
      </c>
      <c r="M25" s="642">
        <v>34958.989999999874</v>
      </c>
      <c r="N25" s="611">
        <v>0.43339629179782224</v>
      </c>
      <c r="O25" s="616">
        <v>0.4054654822543925</v>
      </c>
      <c r="P25" s="378"/>
      <c r="Q25" s="376">
        <v>2186942.67</v>
      </c>
      <c r="R25" s="380">
        <v>2375978.25</v>
      </c>
      <c r="S25" s="529">
        <v>1.0864382878404399</v>
      </c>
    </row>
    <row r="26" spans="1:19" s="266" customFormat="1" ht="18" customHeight="1" x14ac:dyDescent="0.25">
      <c r="A26" s="275"/>
      <c r="B26" s="667" t="s">
        <v>55</v>
      </c>
      <c r="C26" s="735" t="s">
        <v>168</v>
      </c>
      <c r="D26" s="690">
        <v>1332244.4100000036</v>
      </c>
      <c r="E26" s="650">
        <v>1458435.6500000071</v>
      </c>
      <c r="F26" s="612">
        <v>1.0947207877569576</v>
      </c>
      <c r="G26" s="642">
        <v>126191.24000000348</v>
      </c>
      <c r="H26" s="611">
        <v>0.20194738609514876</v>
      </c>
      <c r="I26" s="616">
        <v>0.20087743645504763</v>
      </c>
      <c r="J26" s="690">
        <v>458788.50999999972</v>
      </c>
      <c r="K26" s="650">
        <v>528073.63000000082</v>
      </c>
      <c r="L26" s="612">
        <v>1.1510175570874719</v>
      </c>
      <c r="M26" s="642">
        <v>69285.120000001101</v>
      </c>
      <c r="N26" s="611">
        <v>0.53171663707460426</v>
      </c>
      <c r="O26" s="616">
        <v>0.52362227099550773</v>
      </c>
      <c r="P26" s="378"/>
      <c r="Q26" s="376">
        <v>1791032.9200000034</v>
      </c>
      <c r="R26" s="380">
        <v>1986509.2800000079</v>
      </c>
      <c r="S26" s="529">
        <v>1.1091416901482771</v>
      </c>
    </row>
    <row r="27" spans="1:19" s="266" customFormat="1" ht="18" customHeight="1" x14ac:dyDescent="0.25">
      <c r="A27" s="275"/>
      <c r="B27" s="669" t="s">
        <v>57</v>
      </c>
      <c r="C27" s="735" t="s">
        <v>167</v>
      </c>
      <c r="D27" s="690">
        <v>1687621.4699999962</v>
      </c>
      <c r="E27" s="650">
        <v>1859454.100000005</v>
      </c>
      <c r="F27" s="612">
        <v>1.101819414515987</v>
      </c>
      <c r="G27" s="642">
        <v>171832.63000000874</v>
      </c>
      <c r="H27" s="611">
        <v>0.2558169822491887</v>
      </c>
      <c r="I27" s="616">
        <v>0.25611165827839366</v>
      </c>
      <c r="J27" s="690">
        <v>0</v>
      </c>
      <c r="K27" s="650">
        <v>0</v>
      </c>
      <c r="L27" s="612" t="s">
        <v>335</v>
      </c>
      <c r="M27" s="642">
        <v>0</v>
      </c>
      <c r="N27" s="611">
        <v>0</v>
      </c>
      <c r="O27" s="616">
        <v>0</v>
      </c>
      <c r="P27" s="378"/>
      <c r="Q27" s="376">
        <v>1687621.4699999962</v>
      </c>
      <c r="R27" s="380">
        <v>1859454.100000005</v>
      </c>
      <c r="S27" s="529">
        <v>1.101819414515987</v>
      </c>
    </row>
    <row r="28" spans="1:19" s="266" customFormat="1" ht="18" customHeight="1" x14ac:dyDescent="0.25">
      <c r="A28" s="275"/>
      <c r="B28" s="667" t="s">
        <v>59</v>
      </c>
      <c r="C28" s="735" t="s">
        <v>170</v>
      </c>
      <c r="D28" s="690">
        <v>630901.90999999736</v>
      </c>
      <c r="E28" s="650">
        <v>765073.62699999637</v>
      </c>
      <c r="F28" s="612">
        <v>1.2126665252923383</v>
      </c>
      <c r="G28" s="642">
        <v>134171.71699999901</v>
      </c>
      <c r="H28" s="611">
        <v>9.5634847968276274E-2</v>
      </c>
      <c r="I28" s="616">
        <v>0.10537731225311438</v>
      </c>
      <c r="J28" s="690">
        <v>13888.400000000009</v>
      </c>
      <c r="K28" s="650">
        <v>57746.778000000108</v>
      </c>
      <c r="L28" s="612">
        <v>4.1579143745859906</v>
      </c>
      <c r="M28" s="642">
        <v>43858.378000000099</v>
      </c>
      <c r="N28" s="611">
        <v>1.6096072986542195E-2</v>
      </c>
      <c r="O28" s="616">
        <v>5.726000565306287E-2</v>
      </c>
      <c r="P28" s="378"/>
      <c r="Q28" s="376">
        <v>644790.30999999738</v>
      </c>
      <c r="R28" s="380">
        <v>822820.40499999654</v>
      </c>
      <c r="S28" s="529">
        <v>1.2761054132466723</v>
      </c>
    </row>
    <row r="29" spans="1:19" s="266" customFormat="1" ht="18" customHeight="1" x14ac:dyDescent="0.25">
      <c r="A29" s="275"/>
      <c r="B29" s="669" t="s">
        <v>61</v>
      </c>
      <c r="C29" s="735" t="s">
        <v>165</v>
      </c>
      <c r="D29" s="690">
        <v>568261.79</v>
      </c>
      <c r="E29" s="650">
        <v>646299.28999999992</v>
      </c>
      <c r="F29" s="612">
        <v>1.1373266712160954</v>
      </c>
      <c r="G29" s="642">
        <v>78037.499999999884</v>
      </c>
      <c r="H29" s="611">
        <v>8.6139586885750227E-2</v>
      </c>
      <c r="I29" s="616">
        <v>8.9017945054974998E-2</v>
      </c>
      <c r="J29" s="690">
        <v>11658.26</v>
      </c>
      <c r="K29" s="650">
        <v>8600.4500000000007</v>
      </c>
      <c r="L29" s="612">
        <v>0.73771300348422497</v>
      </c>
      <c r="M29" s="642">
        <v>-3057.8099999999995</v>
      </c>
      <c r="N29" s="611">
        <v>1.3511434280124801E-2</v>
      </c>
      <c r="O29" s="616">
        <v>8.5279531200664338E-3</v>
      </c>
      <c r="P29" s="378"/>
      <c r="Q29" s="376">
        <v>579920.05000000005</v>
      </c>
      <c r="R29" s="380">
        <v>654899.73999999987</v>
      </c>
      <c r="S29" s="529">
        <v>1.1292931499781733</v>
      </c>
    </row>
    <row r="30" spans="1:19" s="266" customFormat="1" ht="18" customHeight="1" x14ac:dyDescent="0.25">
      <c r="A30" s="275"/>
      <c r="B30" s="669" t="s">
        <v>63</v>
      </c>
      <c r="C30" s="735" t="s">
        <v>87</v>
      </c>
      <c r="D30" s="690">
        <v>295091.85000000003</v>
      </c>
      <c r="E30" s="650">
        <v>301403.65999999997</v>
      </c>
      <c r="F30" s="612">
        <v>1.021389306414257</v>
      </c>
      <c r="G30" s="642">
        <v>6311.8099999999395</v>
      </c>
      <c r="H30" s="611">
        <v>4.4731302543413613E-2</v>
      </c>
      <c r="I30" s="616">
        <v>4.1513792232772476E-2</v>
      </c>
      <c r="J30" s="690">
        <v>4555.4399999999996</v>
      </c>
      <c r="K30" s="650">
        <v>5167.8500000000004</v>
      </c>
      <c r="L30" s="612">
        <v>1.1344348734699614</v>
      </c>
      <c r="M30" s="642">
        <v>612.41000000000076</v>
      </c>
      <c r="N30" s="611">
        <v>5.2795638609064912E-3</v>
      </c>
      <c r="O30" s="616">
        <v>5.1242879769704281E-3</v>
      </c>
      <c r="P30" s="378"/>
      <c r="Q30" s="376">
        <v>299647.29000000004</v>
      </c>
      <c r="R30" s="380">
        <v>306571.50999999995</v>
      </c>
      <c r="S30" s="529">
        <v>1.023107901292883</v>
      </c>
    </row>
    <row r="31" spans="1:19" s="266" customFormat="1" ht="18" customHeight="1" x14ac:dyDescent="0.25">
      <c r="A31" s="275"/>
      <c r="B31" s="667" t="s">
        <v>65</v>
      </c>
      <c r="C31" s="735" t="s">
        <v>169</v>
      </c>
      <c r="D31" s="690">
        <v>269876.93</v>
      </c>
      <c r="E31" s="650">
        <v>262593.68000000005</v>
      </c>
      <c r="F31" s="612">
        <v>0.9730126987882961</v>
      </c>
      <c r="G31" s="642">
        <v>-7283.2499999999418</v>
      </c>
      <c r="H31" s="611">
        <v>4.0909115603557526E-2</v>
      </c>
      <c r="I31" s="616">
        <v>3.616830490100599E-2</v>
      </c>
      <c r="J31" s="690">
        <v>0</v>
      </c>
      <c r="K31" s="650">
        <v>0</v>
      </c>
      <c r="L31" s="612" t="s">
        <v>335</v>
      </c>
      <c r="M31" s="642">
        <v>0</v>
      </c>
      <c r="N31" s="611">
        <v>0</v>
      </c>
      <c r="O31" s="616">
        <v>0</v>
      </c>
      <c r="P31" s="378"/>
      <c r="Q31" s="376">
        <v>269876.93</v>
      </c>
      <c r="R31" s="380">
        <v>262593.68000000005</v>
      </c>
      <c r="S31" s="529">
        <v>0.9730126987882961</v>
      </c>
    </row>
    <row r="32" spans="1:19" s="266" customFormat="1" ht="19.149999999999999" customHeight="1" x14ac:dyDescent="0.25">
      <c r="A32" s="275"/>
      <c r="B32" s="949" t="s">
        <v>240</v>
      </c>
      <c r="C32" s="949"/>
      <c r="D32" s="607">
        <v>6596987.6399999959</v>
      </c>
      <c r="E32" s="608">
        <v>7260325.8770000087</v>
      </c>
      <c r="F32" s="613">
        <v>1.1005516871030567</v>
      </c>
      <c r="G32" s="608">
        <v>663338.23700001137</v>
      </c>
      <c r="H32" s="611">
        <v>0.99999999999999989</v>
      </c>
      <c r="I32" s="616">
        <v>1</v>
      </c>
      <c r="J32" s="607">
        <v>862843.99999999965</v>
      </c>
      <c r="K32" s="608">
        <v>1008501.0880000008</v>
      </c>
      <c r="L32" s="613">
        <v>1.1688104547287821</v>
      </c>
      <c r="M32" s="608">
        <v>145657.08800000107</v>
      </c>
      <c r="N32" s="611">
        <v>0.99999999999999989</v>
      </c>
      <c r="O32" s="616">
        <v>0.99999999999999989</v>
      </c>
      <c r="P32" s="387"/>
      <c r="Q32" s="386">
        <v>7459831.6399999969</v>
      </c>
      <c r="R32" s="608">
        <v>8268826.9650000092</v>
      </c>
      <c r="S32" s="613">
        <v>1.1084468610071758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7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71" t="s">
        <v>308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</row>
    <row r="5" spans="1:19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0" t="s">
        <v>282</v>
      </c>
      <c r="C7" s="890"/>
      <c r="D7" s="1055"/>
      <c r="E7" s="105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72" t="s">
        <v>180</v>
      </c>
      <c r="Q7" s="1072"/>
    </row>
    <row r="8" spans="1:19" s="269" customFormat="1" ht="18.600000000000001" customHeight="1" x14ac:dyDescent="0.25">
      <c r="A8" s="874"/>
      <c r="B8" s="1066" t="s">
        <v>194</v>
      </c>
      <c r="C8" s="878" t="s">
        <v>191</v>
      </c>
      <c r="D8" s="881" t="s">
        <v>81</v>
      </c>
      <c r="E8" s="882"/>
      <c r="F8" s="882"/>
      <c r="G8" s="882"/>
      <c r="H8" s="881" t="s">
        <v>52</v>
      </c>
      <c r="I8" s="882"/>
      <c r="J8" s="882"/>
      <c r="K8" s="886"/>
      <c r="L8" s="303"/>
      <c r="M8" s="883" t="s">
        <v>208</v>
      </c>
      <c r="N8" s="884"/>
      <c r="O8" s="884"/>
      <c r="P8" s="884"/>
      <c r="Q8" s="885"/>
    </row>
    <row r="9" spans="1:19" s="269" customFormat="1" ht="18" customHeight="1" x14ac:dyDescent="0.25">
      <c r="A9" s="874"/>
      <c r="B9" s="1067"/>
      <c r="C9" s="879"/>
      <c r="D9" s="924" t="s">
        <v>197</v>
      </c>
      <c r="E9" s="925"/>
      <c r="F9" s="896" t="s">
        <v>3</v>
      </c>
      <c r="G9" s="897"/>
      <c r="H9" s="924" t="s">
        <v>197</v>
      </c>
      <c r="I9" s="925"/>
      <c r="J9" s="1069" t="s">
        <v>3</v>
      </c>
      <c r="K9" s="1070"/>
      <c r="L9" s="396"/>
      <c r="M9" s="924" t="s">
        <v>209</v>
      </c>
      <c r="N9" s="925"/>
      <c r="O9" s="1069" t="s">
        <v>283</v>
      </c>
      <c r="P9" s="1070"/>
      <c r="Q9" s="888" t="s">
        <v>332</v>
      </c>
    </row>
    <row r="10" spans="1:19" s="269" customFormat="1" ht="16.149999999999999" customHeight="1" x14ac:dyDescent="0.25">
      <c r="A10" s="290"/>
      <c r="B10" s="1068"/>
      <c r="C10" s="880"/>
      <c r="D10" s="717" t="s">
        <v>333</v>
      </c>
      <c r="E10" s="717" t="s">
        <v>334</v>
      </c>
      <c r="F10" s="354" t="s">
        <v>333</v>
      </c>
      <c r="G10" s="354" t="s">
        <v>334</v>
      </c>
      <c r="H10" s="372" t="s">
        <v>333</v>
      </c>
      <c r="I10" s="372" t="s">
        <v>334</v>
      </c>
      <c r="J10" s="354" t="s">
        <v>333</v>
      </c>
      <c r="K10" s="354" t="s">
        <v>334</v>
      </c>
      <c r="L10" s="355"/>
      <c r="M10" s="717" t="s">
        <v>333</v>
      </c>
      <c r="N10" s="717" t="s">
        <v>334</v>
      </c>
      <c r="O10" s="354" t="s">
        <v>333</v>
      </c>
      <c r="P10" s="646" t="s">
        <v>334</v>
      </c>
      <c r="Q10" s="889"/>
    </row>
    <row r="11" spans="1:19" s="269" customFormat="1" ht="6" customHeight="1" x14ac:dyDescent="0.25">
      <c r="A11" s="306"/>
      <c r="B11" s="402"/>
      <c r="C11" s="403"/>
      <c r="D11" s="403"/>
      <c r="E11" s="770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3476</v>
      </c>
      <c r="E12" s="650">
        <v>3505</v>
      </c>
      <c r="F12" s="690">
        <v>5806311.9220856149</v>
      </c>
      <c r="G12" s="650">
        <v>5967467.980743967</v>
      </c>
      <c r="H12" s="690">
        <v>210</v>
      </c>
      <c r="I12" s="650">
        <v>300</v>
      </c>
      <c r="J12" s="690">
        <v>171702.01284295955</v>
      </c>
      <c r="K12" s="650">
        <v>247732.71952700004</v>
      </c>
      <c r="L12" s="378"/>
      <c r="M12" s="374">
        <v>3686</v>
      </c>
      <c r="N12" s="379">
        <v>3805</v>
      </c>
      <c r="O12" s="376">
        <v>5978013.9349285746</v>
      </c>
      <c r="P12" s="380">
        <v>6215200.7002709666</v>
      </c>
      <c r="Q12" s="398">
        <v>1.0396765159673764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1033</v>
      </c>
      <c r="E13" s="650">
        <v>1294</v>
      </c>
      <c r="F13" s="690">
        <v>599539.13597455178</v>
      </c>
      <c r="G13" s="650">
        <v>398003.82265209948</v>
      </c>
      <c r="H13" s="690">
        <v>20</v>
      </c>
      <c r="I13" s="650">
        <v>41</v>
      </c>
      <c r="J13" s="690">
        <v>10891.675647042421</v>
      </c>
      <c r="K13" s="650">
        <v>21802.049986429029</v>
      </c>
      <c r="L13" s="378"/>
      <c r="M13" s="374">
        <v>1053</v>
      </c>
      <c r="N13" s="379">
        <v>1335</v>
      </c>
      <c r="O13" s="376">
        <v>610430.81162159424</v>
      </c>
      <c r="P13" s="380">
        <v>419805.87263852853</v>
      </c>
      <c r="Q13" s="398">
        <v>0.68772064687122314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5463</v>
      </c>
      <c r="E14" s="650">
        <v>5153</v>
      </c>
      <c r="F14" s="690">
        <v>11085508.261092728</v>
      </c>
      <c r="G14" s="650">
        <v>10579094.106232811</v>
      </c>
      <c r="H14" s="690">
        <v>490</v>
      </c>
      <c r="I14" s="650">
        <v>578</v>
      </c>
      <c r="J14" s="690">
        <v>1134438.3744897232</v>
      </c>
      <c r="K14" s="650">
        <v>1084446.5092678759</v>
      </c>
      <c r="L14" s="378"/>
      <c r="M14" s="374">
        <v>5953</v>
      </c>
      <c r="N14" s="379">
        <v>5731</v>
      </c>
      <c r="O14" s="376">
        <v>12219946.635582451</v>
      </c>
      <c r="P14" s="380">
        <v>11663540.615500687</v>
      </c>
      <c r="Q14" s="398">
        <v>0.9544673936249769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3</v>
      </c>
      <c r="E17" s="650">
        <v>1</v>
      </c>
      <c r="F17" s="690">
        <v>5600</v>
      </c>
      <c r="G17" s="650">
        <v>100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3</v>
      </c>
      <c r="N17" s="379">
        <v>1</v>
      </c>
      <c r="O17" s="376">
        <v>5600</v>
      </c>
      <c r="P17" s="380">
        <v>100</v>
      </c>
      <c r="Q17" s="398">
        <v>1.7857142857142856E-2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25</v>
      </c>
      <c r="E18" s="650">
        <v>52</v>
      </c>
      <c r="F18" s="690">
        <v>67136.75</v>
      </c>
      <c r="G18" s="650">
        <v>72192.140100000004</v>
      </c>
      <c r="H18" s="690">
        <v>7</v>
      </c>
      <c r="I18" s="650">
        <v>2</v>
      </c>
      <c r="J18" s="690">
        <v>1630.86</v>
      </c>
      <c r="K18" s="650">
        <v>5783.9999585331407</v>
      </c>
      <c r="L18" s="378"/>
      <c r="M18" s="374">
        <v>32</v>
      </c>
      <c r="N18" s="379">
        <v>54</v>
      </c>
      <c r="O18" s="376">
        <v>68767.61</v>
      </c>
      <c r="P18" s="380">
        <v>77976.140058533143</v>
      </c>
      <c r="Q18" s="398">
        <v>1.1339079554827214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372</v>
      </c>
      <c r="E19" s="650">
        <v>381</v>
      </c>
      <c r="F19" s="690">
        <v>5701577.0049604261</v>
      </c>
      <c r="G19" s="650">
        <v>8201654.0584280249</v>
      </c>
      <c r="H19" s="690">
        <v>33</v>
      </c>
      <c r="I19" s="650">
        <v>29</v>
      </c>
      <c r="J19" s="690">
        <v>203039.93854901413</v>
      </c>
      <c r="K19" s="650">
        <v>63320.299701220923</v>
      </c>
      <c r="L19" s="378"/>
      <c r="M19" s="374">
        <v>405</v>
      </c>
      <c r="N19" s="379">
        <v>410</v>
      </c>
      <c r="O19" s="376">
        <v>5904616.9435094399</v>
      </c>
      <c r="P19" s="380">
        <v>8264974.3581292462</v>
      </c>
      <c r="Q19" s="398">
        <v>1.3997477630135504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1164</v>
      </c>
      <c r="E20" s="650">
        <v>885</v>
      </c>
      <c r="F20" s="690">
        <v>3580567.9487392758</v>
      </c>
      <c r="G20" s="650">
        <v>2596523.8005334097</v>
      </c>
      <c r="H20" s="690">
        <v>38</v>
      </c>
      <c r="I20" s="650">
        <v>31</v>
      </c>
      <c r="J20" s="690">
        <v>74474.145490141411</v>
      </c>
      <c r="K20" s="650">
        <v>81973.589927713256</v>
      </c>
      <c r="L20" s="378"/>
      <c r="M20" s="374">
        <v>1202</v>
      </c>
      <c r="N20" s="379">
        <v>916</v>
      </c>
      <c r="O20" s="376">
        <v>3655042.0942294174</v>
      </c>
      <c r="P20" s="380">
        <v>2678497.3904611231</v>
      </c>
      <c r="Q20" s="398">
        <v>0.73282258354560026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12480</v>
      </c>
      <c r="E21" s="650">
        <v>12560</v>
      </c>
      <c r="F21" s="690">
        <v>59428701.661693826</v>
      </c>
      <c r="G21" s="650">
        <v>60361092.196568795</v>
      </c>
      <c r="H21" s="690">
        <v>640</v>
      </c>
      <c r="I21" s="650">
        <v>793</v>
      </c>
      <c r="J21" s="690">
        <v>1961646.3742939453</v>
      </c>
      <c r="K21" s="650">
        <v>2634311.7910272279</v>
      </c>
      <c r="L21" s="378"/>
      <c r="M21" s="374">
        <v>13120</v>
      </c>
      <c r="N21" s="379">
        <v>13353</v>
      </c>
      <c r="O21" s="376">
        <v>61390348.035987772</v>
      </c>
      <c r="P21" s="380">
        <v>62995403.98759602</v>
      </c>
      <c r="Q21" s="398">
        <v>1.0261450863687456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335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335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342</v>
      </c>
      <c r="E24" s="650">
        <v>248</v>
      </c>
      <c r="F24" s="690">
        <v>2018578.2204116909</v>
      </c>
      <c r="G24" s="650">
        <v>1406045.67</v>
      </c>
      <c r="H24" s="690">
        <v>5</v>
      </c>
      <c r="I24" s="650">
        <v>5</v>
      </c>
      <c r="J24" s="690">
        <v>34598.15</v>
      </c>
      <c r="K24" s="650">
        <v>37451.999951839432</v>
      </c>
      <c r="L24" s="378"/>
      <c r="M24" s="374">
        <v>347</v>
      </c>
      <c r="N24" s="379">
        <v>253</v>
      </c>
      <c r="O24" s="376">
        <v>2053176.3704116908</v>
      </c>
      <c r="P24" s="380">
        <v>1443497.6699518394</v>
      </c>
      <c r="Q24" s="398">
        <v>0.70305585567517404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162</v>
      </c>
      <c r="E25" s="650">
        <v>182</v>
      </c>
      <c r="F25" s="690">
        <v>1060196.82</v>
      </c>
      <c r="G25" s="650">
        <v>1003023.93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162</v>
      </c>
      <c r="N25" s="379">
        <v>182</v>
      </c>
      <c r="O25" s="376">
        <v>1060196.82</v>
      </c>
      <c r="P25" s="380">
        <v>1003023.93</v>
      </c>
      <c r="Q25" s="398">
        <v>0.94607332438518343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7</v>
      </c>
      <c r="E26" s="650">
        <v>7</v>
      </c>
      <c r="F26" s="690">
        <v>69116.100000000006</v>
      </c>
      <c r="G26" s="650">
        <v>82027.970799999996</v>
      </c>
      <c r="H26" s="690">
        <v>3</v>
      </c>
      <c r="I26" s="650">
        <v>3</v>
      </c>
      <c r="J26" s="690">
        <v>5399</v>
      </c>
      <c r="K26" s="650">
        <v>5600</v>
      </c>
      <c r="L26" s="378"/>
      <c r="M26" s="374">
        <v>10</v>
      </c>
      <c r="N26" s="379">
        <v>10</v>
      </c>
      <c r="O26" s="376">
        <v>74515.100000000006</v>
      </c>
      <c r="P26" s="380">
        <v>87627.970799999996</v>
      </c>
      <c r="Q26" s="398">
        <v>1.175976020967562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27</v>
      </c>
      <c r="E27" s="650">
        <v>17</v>
      </c>
      <c r="F27" s="690">
        <v>95908.2</v>
      </c>
      <c r="G27" s="650">
        <v>11913.869999999999</v>
      </c>
      <c r="H27" s="690">
        <v>0</v>
      </c>
      <c r="I27" s="650">
        <v>0</v>
      </c>
      <c r="J27" s="690">
        <v>0</v>
      </c>
      <c r="K27" s="650">
        <v>0</v>
      </c>
      <c r="L27" s="378"/>
      <c r="M27" s="374">
        <v>27</v>
      </c>
      <c r="N27" s="379">
        <v>17</v>
      </c>
      <c r="O27" s="376">
        <v>95908.2</v>
      </c>
      <c r="P27" s="380">
        <v>11913.869999999999</v>
      </c>
      <c r="Q27" s="398">
        <v>0.12422159940443048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0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0</v>
      </c>
      <c r="N28" s="379">
        <v>0</v>
      </c>
      <c r="O28" s="376">
        <v>0</v>
      </c>
      <c r="P28" s="380">
        <v>0</v>
      </c>
      <c r="Q28" s="398" t="s">
        <v>335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0</v>
      </c>
      <c r="E29" s="650">
        <v>1</v>
      </c>
      <c r="F29" s="690">
        <v>0</v>
      </c>
      <c r="G29" s="650">
        <v>1773.4</v>
      </c>
      <c r="H29" s="690">
        <v>0</v>
      </c>
      <c r="I29" s="650">
        <v>0</v>
      </c>
      <c r="J29" s="690">
        <v>0</v>
      </c>
      <c r="K29" s="650">
        <v>0</v>
      </c>
      <c r="L29" s="378"/>
      <c r="M29" s="374">
        <v>0</v>
      </c>
      <c r="N29" s="379">
        <v>1</v>
      </c>
      <c r="O29" s="376">
        <v>0</v>
      </c>
      <c r="P29" s="380">
        <v>1773.4</v>
      </c>
      <c r="Q29" s="398" t="s">
        <v>335</v>
      </c>
    </row>
    <row r="30" spans="1:28" s="266" customFormat="1" ht="19.149999999999999" customHeight="1" x14ac:dyDescent="0.25">
      <c r="A30" s="275"/>
      <c r="B30" s="1065" t="s">
        <v>256</v>
      </c>
      <c r="C30" s="1065"/>
      <c r="D30" s="384">
        <v>24554</v>
      </c>
      <c r="E30" s="385">
        <v>24286</v>
      </c>
      <c r="F30" s="377">
        <v>89518742.024958104</v>
      </c>
      <c r="G30" s="651">
        <v>90680912.946059123</v>
      </c>
      <c r="H30" s="384">
        <v>1446</v>
      </c>
      <c r="I30" s="385">
        <v>1782</v>
      </c>
      <c r="J30" s="377">
        <v>3597820.5313128256</v>
      </c>
      <c r="K30" s="651">
        <v>4182422.9593478395</v>
      </c>
      <c r="L30" s="387"/>
      <c r="M30" s="384">
        <v>26000</v>
      </c>
      <c r="N30" s="388">
        <v>26068</v>
      </c>
      <c r="O30" s="377">
        <v>93116562.556270942</v>
      </c>
      <c r="P30" s="389">
        <v>94863335.905406952</v>
      </c>
      <c r="Q30" s="683">
        <v>1.0187589973382063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1445</v>
      </c>
      <c r="E32" s="650">
        <v>902</v>
      </c>
      <c r="F32" s="690">
        <v>5233130.6521300003</v>
      </c>
      <c r="G32" s="650">
        <v>5398591.51865</v>
      </c>
      <c r="H32" s="690">
        <v>54</v>
      </c>
      <c r="I32" s="650">
        <v>63</v>
      </c>
      <c r="J32" s="690">
        <v>360607.40821999998</v>
      </c>
      <c r="K32" s="650">
        <v>313219.32700000005</v>
      </c>
      <c r="L32" s="391"/>
      <c r="M32" s="374">
        <v>1499</v>
      </c>
      <c r="N32" s="379">
        <v>965</v>
      </c>
      <c r="O32" s="376">
        <v>5593738.0603499999</v>
      </c>
      <c r="P32" s="380">
        <v>5711810.8456500005</v>
      </c>
      <c r="Q32" s="398">
        <v>1.0211080290185437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26</v>
      </c>
      <c r="E33" s="650">
        <v>48</v>
      </c>
      <c r="F33" s="690">
        <v>33661.160000000011</v>
      </c>
      <c r="G33" s="650">
        <v>13998.759999999998</v>
      </c>
      <c r="H33" s="690">
        <v>2</v>
      </c>
      <c r="I33" s="650">
        <v>3</v>
      </c>
      <c r="J33" s="690">
        <v>1091.1600000000001</v>
      </c>
      <c r="K33" s="650">
        <v>1383.53</v>
      </c>
      <c r="L33" s="391"/>
      <c r="M33" s="374">
        <v>28</v>
      </c>
      <c r="N33" s="379">
        <v>51</v>
      </c>
      <c r="O33" s="376">
        <v>34752.320000000014</v>
      </c>
      <c r="P33" s="380">
        <v>15382.289999999999</v>
      </c>
      <c r="Q33" s="398">
        <v>0.44262627646154251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676</v>
      </c>
      <c r="E34" s="650">
        <v>570</v>
      </c>
      <c r="F34" s="690">
        <v>918541.23803772184</v>
      </c>
      <c r="G34" s="650">
        <v>806824.23085000075</v>
      </c>
      <c r="H34" s="690">
        <v>113</v>
      </c>
      <c r="I34" s="650">
        <v>121</v>
      </c>
      <c r="J34" s="690">
        <v>148132.79475</v>
      </c>
      <c r="K34" s="650">
        <v>167441.09589999996</v>
      </c>
      <c r="L34" s="391"/>
      <c r="M34" s="374">
        <v>789</v>
      </c>
      <c r="N34" s="379">
        <v>691</v>
      </c>
      <c r="O34" s="376">
        <v>1066674.0327877218</v>
      </c>
      <c r="P34" s="380">
        <v>974265.32675000071</v>
      </c>
      <c r="Q34" s="398">
        <v>0.91336743635146567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690">
        <v>0</v>
      </c>
      <c r="G35" s="650">
        <v>0</v>
      </c>
      <c r="H35" s="690">
        <v>0</v>
      </c>
      <c r="I35" s="650">
        <v>0</v>
      </c>
      <c r="J35" s="690">
        <v>0</v>
      </c>
      <c r="K35" s="650">
        <v>0</v>
      </c>
      <c r="L35" s="391"/>
      <c r="M35" s="374">
        <v>0</v>
      </c>
      <c r="N35" s="379">
        <v>0</v>
      </c>
      <c r="O35" s="376">
        <v>0</v>
      </c>
      <c r="P35" s="380">
        <v>0</v>
      </c>
      <c r="Q35" s="398" t="s">
        <v>335</v>
      </c>
    </row>
    <row r="36" spans="1:17" s="266" customFormat="1" ht="19.149999999999999" customHeight="1" x14ac:dyDescent="0.25">
      <c r="A36" s="275"/>
      <c r="B36" s="1065" t="s">
        <v>257</v>
      </c>
      <c r="C36" s="1065"/>
      <c r="D36" s="374">
        <v>2147</v>
      </c>
      <c r="E36" s="393">
        <v>1520</v>
      </c>
      <c r="F36" s="377">
        <v>6185333.0501677226</v>
      </c>
      <c r="G36" s="651">
        <v>6219414.5095000006</v>
      </c>
      <c r="H36" s="374">
        <v>169</v>
      </c>
      <c r="I36" s="393">
        <v>187</v>
      </c>
      <c r="J36" s="377">
        <v>509831.36296999996</v>
      </c>
      <c r="K36" s="651">
        <v>482043.95290000003</v>
      </c>
      <c r="L36" s="391"/>
      <c r="M36" s="374">
        <v>2316</v>
      </c>
      <c r="N36" s="394">
        <v>1707</v>
      </c>
      <c r="O36" s="377">
        <v>6695164.4131377218</v>
      </c>
      <c r="P36" s="389">
        <v>6701458.4624000015</v>
      </c>
      <c r="Q36" s="683">
        <v>1.0009400888273825</v>
      </c>
    </row>
    <row r="37" spans="1:17" s="266" customFormat="1" ht="5.45" customHeight="1" x14ac:dyDescent="0.25">
      <c r="A37" s="275"/>
      <c r="B37" s="321"/>
      <c r="C37" s="321"/>
      <c r="D37" s="390"/>
      <c r="E37" s="390"/>
      <c r="F37" s="391"/>
      <c r="G37" s="392"/>
      <c r="H37" s="390"/>
      <c r="I37" s="390"/>
      <c r="J37" s="391"/>
      <c r="K37" s="392"/>
      <c r="L37" s="391"/>
      <c r="M37" s="390"/>
      <c r="N37" s="390"/>
      <c r="O37" s="392"/>
      <c r="P37" s="392"/>
      <c r="Q37" s="400"/>
    </row>
    <row r="38" spans="1:17" s="266" customFormat="1" ht="18.75" customHeight="1" x14ac:dyDescent="0.25">
      <c r="A38" s="275"/>
      <c r="B38" s="893" t="s">
        <v>198</v>
      </c>
      <c r="C38" s="893"/>
      <c r="D38" s="384">
        <v>26701</v>
      </c>
      <c r="E38" s="385">
        <v>25806</v>
      </c>
      <c r="F38" s="377">
        <v>95704075.075125828</v>
      </c>
      <c r="G38" s="651">
        <v>96900327.45555912</v>
      </c>
      <c r="H38" s="384">
        <v>1615</v>
      </c>
      <c r="I38" s="385">
        <v>1969</v>
      </c>
      <c r="J38" s="377">
        <v>4107651.8942828258</v>
      </c>
      <c r="K38" s="651">
        <v>4664466.9122478394</v>
      </c>
      <c r="L38" s="395"/>
      <c r="M38" s="670">
        <v>28316</v>
      </c>
      <c r="N38" s="388">
        <v>27775</v>
      </c>
      <c r="O38" s="650">
        <v>99811726.969408661</v>
      </c>
      <c r="P38" s="389">
        <v>101564794.36780696</v>
      </c>
      <c r="Q38" s="683">
        <v>1.017563741772904</v>
      </c>
    </row>
    <row r="39" spans="1:17" s="266" customFormat="1" ht="18.75" customHeight="1" x14ac:dyDescent="0.25">
      <c r="A39" s="716"/>
      <c r="B39" s="710"/>
      <c r="C39" s="710"/>
      <c r="D39" s="711"/>
      <c r="E39" s="712"/>
      <c r="F39" s="713"/>
      <c r="G39" s="714"/>
      <c r="H39" s="711"/>
      <c r="I39" s="712"/>
      <c r="J39" s="713"/>
      <c r="K39" s="714"/>
      <c r="L39" s="713"/>
      <c r="M39" s="711"/>
      <c r="N39" s="712"/>
      <c r="O39" s="713"/>
      <c r="P39" s="714"/>
      <c r="Q39" s="715"/>
    </row>
    <row r="40" spans="1:17" s="266" customFormat="1" ht="19.149999999999999" customHeight="1" x14ac:dyDescent="0.25">
      <c r="A40" s="275"/>
      <c r="B40" s="871" t="s">
        <v>287</v>
      </c>
      <c r="C40" s="871"/>
      <c r="D40" s="871"/>
      <c r="E40" s="871"/>
      <c r="F40" s="871"/>
      <c r="G40" s="871"/>
      <c r="H40" s="871"/>
      <c r="I40" s="871"/>
      <c r="J40" s="871"/>
      <c r="K40" s="871"/>
      <c r="L40" s="871"/>
      <c r="M40" s="871"/>
      <c r="N40" s="871"/>
      <c r="O40" s="871"/>
      <c r="P40" s="871"/>
      <c r="Q40" s="871"/>
    </row>
    <row r="41" spans="1:17" s="266" customFormat="1" ht="19.149999999999999" customHeight="1" x14ac:dyDescent="0.25">
      <c r="A41" s="275"/>
      <c r="B41" s="1066" t="s">
        <v>194</v>
      </c>
      <c r="C41" s="878" t="s">
        <v>191</v>
      </c>
      <c r="D41" s="881" t="s">
        <v>81</v>
      </c>
      <c r="E41" s="882"/>
      <c r="F41" s="882"/>
      <c r="G41" s="882"/>
      <c r="H41" s="881"/>
      <c r="I41" s="882"/>
      <c r="J41" s="882"/>
      <c r="K41" s="886"/>
      <c r="L41" s="303"/>
      <c r="M41" s="883" t="s">
        <v>210</v>
      </c>
      <c r="N41" s="884"/>
      <c r="O41" s="884"/>
      <c r="P41" s="884"/>
      <c r="Q41" s="885"/>
    </row>
    <row r="42" spans="1:17" s="266" customFormat="1" ht="19.149999999999999" customHeight="1" x14ac:dyDescent="0.25">
      <c r="A42" s="275"/>
      <c r="B42" s="1067"/>
      <c r="C42" s="879"/>
      <c r="D42" s="924" t="s">
        <v>197</v>
      </c>
      <c r="E42" s="925"/>
      <c r="F42" s="896" t="s">
        <v>3</v>
      </c>
      <c r="G42" s="897"/>
      <c r="H42" s="1063"/>
      <c r="I42" s="1071"/>
      <c r="J42" s="1071"/>
      <c r="K42" s="1064"/>
      <c r="L42" s="396"/>
      <c r="M42" s="924" t="s">
        <v>209</v>
      </c>
      <c r="N42" s="925"/>
      <c r="O42" s="1069" t="s">
        <v>283</v>
      </c>
      <c r="P42" s="1070"/>
      <c r="Q42" s="888" t="s">
        <v>332</v>
      </c>
    </row>
    <row r="43" spans="1:17" s="266" customFormat="1" ht="19.149999999999999" customHeight="1" x14ac:dyDescent="0.25">
      <c r="A43" s="275"/>
      <c r="B43" s="1068"/>
      <c r="C43" s="880"/>
      <c r="D43" s="717" t="s">
        <v>333</v>
      </c>
      <c r="E43" s="717" t="s">
        <v>334</v>
      </c>
      <c r="F43" s="354" t="s">
        <v>333</v>
      </c>
      <c r="G43" s="283" t="s">
        <v>334</v>
      </c>
      <c r="H43" s="411"/>
      <c r="I43" s="412"/>
      <c r="J43" s="347"/>
      <c r="K43" s="409"/>
      <c r="L43" s="409"/>
      <c r="M43" s="717" t="s">
        <v>333</v>
      </c>
      <c r="N43" s="717" t="s">
        <v>334</v>
      </c>
      <c r="O43" s="354" t="s">
        <v>333</v>
      </c>
      <c r="P43" s="646" t="s">
        <v>334</v>
      </c>
      <c r="Q43" s="889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6" t="s">
        <v>181</v>
      </c>
      <c r="C45" s="299" t="s">
        <v>5</v>
      </c>
      <c r="D45" s="748">
        <v>67</v>
      </c>
      <c r="E45" s="747">
        <v>81</v>
      </c>
      <c r="F45" s="748">
        <v>83614.7</v>
      </c>
      <c r="G45" s="747">
        <v>137626.29</v>
      </c>
      <c r="H45" s="415"/>
      <c r="I45" s="416"/>
      <c r="J45" s="391"/>
      <c r="K45" s="395"/>
      <c r="L45" s="410"/>
      <c r="M45" s="374">
        <v>67</v>
      </c>
      <c r="N45" s="379">
        <v>81</v>
      </c>
      <c r="O45" s="376">
        <v>83614.7</v>
      </c>
      <c r="P45" s="380">
        <v>137626.29</v>
      </c>
      <c r="Q45" s="398">
        <v>1.6459580671819669</v>
      </c>
    </row>
    <row r="46" spans="1:17" s="266" customFormat="1" ht="19.149999999999999" customHeight="1" x14ac:dyDescent="0.25">
      <c r="A46" s="275"/>
      <c r="B46" s="806" t="s">
        <v>182</v>
      </c>
      <c r="C46" s="300" t="s">
        <v>7</v>
      </c>
      <c r="D46" s="748">
        <v>43</v>
      </c>
      <c r="E46" s="747">
        <v>52</v>
      </c>
      <c r="F46" s="748">
        <v>39772.76</v>
      </c>
      <c r="G46" s="747">
        <v>96839.959999999992</v>
      </c>
      <c r="H46" s="415"/>
      <c r="I46" s="416"/>
      <c r="J46" s="391"/>
      <c r="K46" s="395"/>
      <c r="L46" s="410"/>
      <c r="M46" s="374">
        <v>43</v>
      </c>
      <c r="N46" s="379">
        <v>52</v>
      </c>
      <c r="O46" s="376">
        <v>39772.76</v>
      </c>
      <c r="P46" s="380">
        <v>96839.959999999992</v>
      </c>
      <c r="Q46" s="398">
        <v>2.4348312764816922</v>
      </c>
    </row>
    <row r="47" spans="1:17" s="266" customFormat="1" ht="19.149999999999999" customHeight="1" x14ac:dyDescent="0.25">
      <c r="A47" s="275"/>
      <c r="B47" s="807" t="s">
        <v>183</v>
      </c>
      <c r="C47" s="300" t="s">
        <v>9</v>
      </c>
      <c r="D47" s="748">
        <v>210</v>
      </c>
      <c r="E47" s="747">
        <v>243</v>
      </c>
      <c r="F47" s="748">
        <v>708746.72</v>
      </c>
      <c r="G47" s="747">
        <v>807661.38</v>
      </c>
      <c r="H47" s="415"/>
      <c r="I47" s="416"/>
      <c r="J47" s="391"/>
      <c r="K47" s="395"/>
      <c r="L47" s="410"/>
      <c r="M47" s="374">
        <v>210</v>
      </c>
      <c r="N47" s="379">
        <v>243</v>
      </c>
      <c r="O47" s="376">
        <v>708746.72</v>
      </c>
      <c r="P47" s="380">
        <v>807661.38</v>
      </c>
      <c r="Q47" s="398">
        <v>1.1395627763892862</v>
      </c>
    </row>
    <row r="48" spans="1:17" s="266" customFormat="1" ht="19.149999999999999" customHeight="1" x14ac:dyDescent="0.25">
      <c r="A48" s="275"/>
      <c r="B48" s="807" t="s">
        <v>184</v>
      </c>
      <c r="C48" s="300" t="s">
        <v>11</v>
      </c>
      <c r="D48" s="748">
        <v>0</v>
      </c>
      <c r="E48" s="747">
        <v>0</v>
      </c>
      <c r="F48" s="748">
        <v>0</v>
      </c>
      <c r="G48" s="747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335</v>
      </c>
    </row>
    <row r="49" spans="1:17" s="266" customFormat="1" ht="19.149999999999999" customHeight="1" x14ac:dyDescent="0.25">
      <c r="A49" s="275"/>
      <c r="B49" s="806" t="s">
        <v>185</v>
      </c>
      <c r="C49" s="300" t="s">
        <v>13</v>
      </c>
      <c r="D49" s="748">
        <v>0</v>
      </c>
      <c r="E49" s="747">
        <v>0</v>
      </c>
      <c r="F49" s="748">
        <v>0</v>
      </c>
      <c r="G49" s="747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335</v>
      </c>
    </row>
    <row r="50" spans="1:17" s="266" customFormat="1" ht="19.149999999999999" customHeight="1" x14ac:dyDescent="0.25">
      <c r="A50" s="275"/>
      <c r="B50" s="807" t="s">
        <v>186</v>
      </c>
      <c r="C50" s="300" t="s">
        <v>15</v>
      </c>
      <c r="D50" s="748">
        <v>0</v>
      </c>
      <c r="E50" s="747">
        <v>0</v>
      </c>
      <c r="F50" s="748">
        <v>0</v>
      </c>
      <c r="G50" s="747">
        <v>0</v>
      </c>
      <c r="H50" s="415"/>
      <c r="I50" s="416"/>
      <c r="J50" s="391"/>
      <c r="K50" s="395"/>
      <c r="L50" s="410"/>
      <c r="M50" s="374">
        <v>0</v>
      </c>
      <c r="N50" s="379">
        <v>0</v>
      </c>
      <c r="O50" s="376">
        <v>0</v>
      </c>
      <c r="P50" s="380">
        <v>0</v>
      </c>
      <c r="Q50" s="398" t="s">
        <v>335</v>
      </c>
    </row>
    <row r="51" spans="1:17" s="266" customFormat="1" ht="19.149999999999999" customHeight="1" x14ac:dyDescent="0.25">
      <c r="A51" s="275"/>
      <c r="B51" s="807" t="s">
        <v>187</v>
      </c>
      <c r="C51" s="300" t="s">
        <v>17</v>
      </c>
      <c r="D51" s="748">
        <v>0</v>
      </c>
      <c r="E51" s="747">
        <v>0</v>
      </c>
      <c r="F51" s="748">
        <v>0</v>
      </c>
      <c r="G51" s="747">
        <v>0</v>
      </c>
      <c r="H51" s="415"/>
      <c r="I51" s="416"/>
      <c r="J51" s="391"/>
      <c r="K51" s="395"/>
      <c r="L51" s="410"/>
      <c r="M51" s="374">
        <v>0</v>
      </c>
      <c r="N51" s="379">
        <v>0</v>
      </c>
      <c r="O51" s="376">
        <v>0</v>
      </c>
      <c r="P51" s="380">
        <v>0</v>
      </c>
      <c r="Q51" s="398" t="s">
        <v>335</v>
      </c>
    </row>
    <row r="52" spans="1:17" s="266" customFormat="1" ht="19.149999999999999" customHeight="1" x14ac:dyDescent="0.25">
      <c r="A52" s="275"/>
      <c r="B52" s="806" t="s">
        <v>188</v>
      </c>
      <c r="C52" s="300" t="s">
        <v>19</v>
      </c>
      <c r="D52" s="748">
        <v>25</v>
      </c>
      <c r="E52" s="747">
        <v>34</v>
      </c>
      <c r="F52" s="748">
        <v>69240</v>
      </c>
      <c r="G52" s="747">
        <v>41931.85</v>
      </c>
      <c r="H52" s="415"/>
      <c r="I52" s="416"/>
      <c r="J52" s="391"/>
      <c r="K52" s="395"/>
      <c r="L52" s="410"/>
      <c r="M52" s="374">
        <v>25</v>
      </c>
      <c r="N52" s="379">
        <v>34</v>
      </c>
      <c r="O52" s="376">
        <v>69240</v>
      </c>
      <c r="P52" s="380">
        <v>41931.85</v>
      </c>
      <c r="Q52" s="398">
        <v>0.6056015309069902</v>
      </c>
    </row>
    <row r="53" spans="1:17" s="266" customFormat="1" ht="19.149999999999999" customHeight="1" x14ac:dyDescent="0.25">
      <c r="A53" s="275"/>
      <c r="B53" s="807" t="s">
        <v>189</v>
      </c>
      <c r="C53" s="300" t="s">
        <v>21</v>
      </c>
      <c r="D53" s="748">
        <v>32</v>
      </c>
      <c r="E53" s="747">
        <v>51</v>
      </c>
      <c r="F53" s="748">
        <v>6697510.9400000004</v>
      </c>
      <c r="G53" s="747">
        <v>5919328.7700000005</v>
      </c>
      <c r="H53" s="415"/>
      <c r="I53" s="416"/>
      <c r="J53" s="391"/>
      <c r="K53" s="395"/>
      <c r="L53" s="410"/>
      <c r="M53" s="374">
        <v>32</v>
      </c>
      <c r="N53" s="379">
        <v>51</v>
      </c>
      <c r="O53" s="376">
        <v>6697510.9400000004</v>
      </c>
      <c r="P53" s="380">
        <v>5919328.7700000005</v>
      </c>
      <c r="Q53" s="398">
        <v>0.88381024279446718</v>
      </c>
    </row>
    <row r="54" spans="1:17" s="266" customFormat="1" ht="19.149999999999999" customHeight="1" x14ac:dyDescent="0.25">
      <c r="A54" s="275"/>
      <c r="B54" s="807" t="s">
        <v>199</v>
      </c>
      <c r="C54" s="300" t="s">
        <v>23</v>
      </c>
      <c r="D54" s="748">
        <v>982</v>
      </c>
      <c r="E54" s="747">
        <v>1125</v>
      </c>
      <c r="F54" s="748">
        <v>2932094.74</v>
      </c>
      <c r="G54" s="747">
        <v>4070582.5199999996</v>
      </c>
      <c r="H54" s="415"/>
      <c r="I54" s="416"/>
      <c r="J54" s="391"/>
      <c r="K54" s="395"/>
      <c r="L54" s="410"/>
      <c r="M54" s="374">
        <v>982</v>
      </c>
      <c r="N54" s="379">
        <v>1125</v>
      </c>
      <c r="O54" s="376">
        <v>2932094.74</v>
      </c>
      <c r="P54" s="380">
        <v>4070582.5199999996</v>
      </c>
      <c r="Q54" s="398">
        <v>1.388284786459526</v>
      </c>
    </row>
    <row r="55" spans="1:17" s="266" customFormat="1" ht="19.149999999999999" customHeight="1" x14ac:dyDescent="0.25">
      <c r="A55" s="275"/>
      <c r="B55" s="806" t="s">
        <v>200</v>
      </c>
      <c r="C55" s="300" t="s">
        <v>25</v>
      </c>
      <c r="D55" s="748">
        <v>0</v>
      </c>
      <c r="E55" s="747">
        <v>0</v>
      </c>
      <c r="F55" s="748">
        <v>0</v>
      </c>
      <c r="G55" s="747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335</v>
      </c>
    </row>
    <row r="56" spans="1:17" s="266" customFormat="1" ht="19.149999999999999" customHeight="1" x14ac:dyDescent="0.25">
      <c r="A56" s="275"/>
      <c r="B56" s="807" t="s">
        <v>201</v>
      </c>
      <c r="C56" s="300" t="s">
        <v>27</v>
      </c>
      <c r="D56" s="748">
        <v>0</v>
      </c>
      <c r="E56" s="747">
        <v>0</v>
      </c>
      <c r="F56" s="748">
        <v>0</v>
      </c>
      <c r="G56" s="747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335</v>
      </c>
    </row>
    <row r="57" spans="1:17" s="266" customFormat="1" ht="19.149999999999999" customHeight="1" x14ac:dyDescent="0.25">
      <c r="A57" s="275"/>
      <c r="B57" s="807" t="s">
        <v>202</v>
      </c>
      <c r="C57" s="300" t="s">
        <v>115</v>
      </c>
      <c r="D57" s="748">
        <v>5</v>
      </c>
      <c r="E57" s="747">
        <v>11</v>
      </c>
      <c r="F57" s="748">
        <v>12357.3</v>
      </c>
      <c r="G57" s="747">
        <v>648752.76</v>
      </c>
      <c r="H57" s="415"/>
      <c r="I57" s="416"/>
      <c r="J57" s="391"/>
      <c r="K57" s="395"/>
      <c r="L57" s="410"/>
      <c r="M57" s="374">
        <v>5</v>
      </c>
      <c r="N57" s="379">
        <v>11</v>
      </c>
      <c r="O57" s="376">
        <v>12357.3</v>
      </c>
      <c r="P57" s="380">
        <v>648752.76</v>
      </c>
      <c r="Q57" s="398">
        <v>52.499555728193059</v>
      </c>
    </row>
    <row r="58" spans="1:17" s="266" customFormat="1" ht="19.149999999999999" customHeight="1" x14ac:dyDescent="0.25">
      <c r="A58" s="275"/>
      <c r="B58" s="806" t="s">
        <v>203</v>
      </c>
      <c r="C58" s="326" t="s">
        <v>31</v>
      </c>
      <c r="D58" s="748">
        <v>0</v>
      </c>
      <c r="E58" s="747">
        <v>0</v>
      </c>
      <c r="F58" s="748">
        <v>0</v>
      </c>
      <c r="G58" s="747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335</v>
      </c>
    </row>
    <row r="59" spans="1:17" s="266" customFormat="1" ht="19.149999999999999" customHeight="1" x14ac:dyDescent="0.25">
      <c r="A59" s="275"/>
      <c r="B59" s="806" t="s">
        <v>204</v>
      </c>
      <c r="C59" s="326" t="s">
        <v>116</v>
      </c>
      <c r="D59" s="748">
        <v>0</v>
      </c>
      <c r="E59" s="747">
        <v>0</v>
      </c>
      <c r="F59" s="748">
        <v>0</v>
      </c>
      <c r="G59" s="747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335</v>
      </c>
    </row>
    <row r="60" spans="1:17" s="266" customFormat="1" ht="19.149999999999999" customHeight="1" x14ac:dyDescent="0.25">
      <c r="A60" s="275"/>
      <c r="B60" s="807" t="s">
        <v>205</v>
      </c>
      <c r="C60" s="326" t="s">
        <v>196</v>
      </c>
      <c r="D60" s="748">
        <v>0</v>
      </c>
      <c r="E60" s="747">
        <v>0</v>
      </c>
      <c r="F60" s="748">
        <v>0</v>
      </c>
      <c r="G60" s="747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335</v>
      </c>
    </row>
    <row r="61" spans="1:17" s="266" customFormat="1" ht="19.149999999999999" customHeight="1" x14ac:dyDescent="0.25">
      <c r="A61" s="275"/>
      <c r="B61" s="807" t="s">
        <v>206</v>
      </c>
      <c r="C61" s="326" t="s">
        <v>37</v>
      </c>
      <c r="D61" s="748">
        <v>0</v>
      </c>
      <c r="E61" s="747">
        <v>0</v>
      </c>
      <c r="F61" s="748">
        <v>0</v>
      </c>
      <c r="G61" s="747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335</v>
      </c>
    </row>
    <row r="62" spans="1:17" s="266" customFormat="1" ht="19.149999999999999" customHeight="1" x14ac:dyDescent="0.25">
      <c r="A62" s="275"/>
      <c r="B62" s="806" t="s">
        <v>207</v>
      </c>
      <c r="C62" s="326" t="s">
        <v>39</v>
      </c>
      <c r="D62" s="748">
        <v>1</v>
      </c>
      <c r="E62" s="747">
        <v>0</v>
      </c>
      <c r="F62" s="748">
        <v>250</v>
      </c>
      <c r="G62" s="747">
        <v>0</v>
      </c>
      <c r="H62" s="415"/>
      <c r="I62" s="416"/>
      <c r="J62" s="391"/>
      <c r="K62" s="395"/>
      <c r="L62" s="410"/>
      <c r="M62" s="374">
        <v>1</v>
      </c>
      <c r="N62" s="379">
        <v>0</v>
      </c>
      <c r="O62" s="376">
        <v>250</v>
      </c>
      <c r="P62" s="380">
        <v>0</v>
      </c>
      <c r="Q62" s="398">
        <v>0</v>
      </c>
    </row>
    <row r="63" spans="1:17" s="266" customFormat="1" ht="19.149999999999999" customHeight="1" x14ac:dyDescent="0.25">
      <c r="A63" s="275"/>
      <c r="B63" s="1065" t="s">
        <v>256</v>
      </c>
      <c r="C63" s="1065"/>
      <c r="D63" s="384">
        <v>1365</v>
      </c>
      <c r="E63" s="385">
        <v>1597</v>
      </c>
      <c r="F63" s="377">
        <v>10543587.16</v>
      </c>
      <c r="G63" s="408">
        <v>11722723.529999999</v>
      </c>
      <c r="H63" s="417"/>
      <c r="I63" s="418"/>
      <c r="J63" s="419"/>
      <c r="K63" s="420"/>
      <c r="L63" s="395"/>
      <c r="M63" s="384">
        <v>1365</v>
      </c>
      <c r="N63" s="388">
        <v>1597</v>
      </c>
      <c r="O63" s="377">
        <v>10543587.16</v>
      </c>
      <c r="P63" s="389">
        <v>11722723.529999999</v>
      </c>
      <c r="Q63" s="683">
        <v>1.111834459383366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8" t="s">
        <v>103</v>
      </c>
      <c r="C65" s="328" t="s">
        <v>41</v>
      </c>
      <c r="D65" s="748">
        <v>0</v>
      </c>
      <c r="E65" s="747">
        <v>2</v>
      </c>
      <c r="F65" s="748">
        <v>0</v>
      </c>
      <c r="G65" s="747">
        <v>0</v>
      </c>
      <c r="H65" s="423"/>
      <c r="I65" s="424"/>
      <c r="J65" s="421"/>
      <c r="K65" s="422"/>
      <c r="L65" s="391"/>
      <c r="M65" s="374">
        <v>0</v>
      </c>
      <c r="N65" s="379">
        <v>2</v>
      </c>
      <c r="O65" s="376">
        <v>0</v>
      </c>
      <c r="P65" s="380">
        <v>0</v>
      </c>
      <c r="Q65" s="398" t="s">
        <v>335</v>
      </c>
    </row>
    <row r="66" spans="1:17" s="266" customFormat="1" ht="19.149999999999999" customHeight="1" x14ac:dyDescent="0.25">
      <c r="A66" s="275"/>
      <c r="B66" s="808" t="s">
        <v>101</v>
      </c>
      <c r="C66" s="328" t="s">
        <v>42</v>
      </c>
      <c r="D66" s="748">
        <v>0</v>
      </c>
      <c r="E66" s="747">
        <v>0</v>
      </c>
      <c r="F66" s="748">
        <v>0</v>
      </c>
      <c r="G66" s="747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335</v>
      </c>
    </row>
    <row r="67" spans="1:17" s="266" customFormat="1" ht="19.149999999999999" customHeight="1" x14ac:dyDescent="0.25">
      <c r="A67" s="275"/>
      <c r="B67" s="808" t="s">
        <v>102</v>
      </c>
      <c r="C67" s="329" t="s">
        <v>83</v>
      </c>
      <c r="D67" s="748">
        <v>1</v>
      </c>
      <c r="E67" s="747">
        <v>4</v>
      </c>
      <c r="F67" s="748">
        <v>1200</v>
      </c>
      <c r="G67" s="747">
        <v>0</v>
      </c>
      <c r="H67" s="415"/>
      <c r="I67" s="416"/>
      <c r="J67" s="391"/>
      <c r="K67" s="395"/>
      <c r="L67" s="391"/>
      <c r="M67" s="374">
        <v>1</v>
      </c>
      <c r="N67" s="379">
        <v>4</v>
      </c>
      <c r="O67" s="376">
        <v>1200</v>
      </c>
      <c r="P67" s="380">
        <v>0</v>
      </c>
      <c r="Q67" s="398">
        <v>0</v>
      </c>
    </row>
    <row r="68" spans="1:17" s="266" customFormat="1" ht="19.149999999999999" customHeight="1" x14ac:dyDescent="0.25">
      <c r="A68" s="275"/>
      <c r="B68" s="808" t="s">
        <v>104</v>
      </c>
      <c r="C68" s="328" t="s">
        <v>44</v>
      </c>
      <c r="D68" s="748">
        <v>0</v>
      </c>
      <c r="E68" s="747">
        <v>0</v>
      </c>
      <c r="F68" s="748">
        <v>0</v>
      </c>
      <c r="G68" s="747">
        <v>0</v>
      </c>
      <c r="H68" s="415"/>
      <c r="I68" s="416"/>
      <c r="J68" s="391"/>
      <c r="K68" s="395"/>
      <c r="L68" s="391"/>
      <c r="M68" s="374">
        <v>0</v>
      </c>
      <c r="N68" s="379">
        <v>0</v>
      </c>
      <c r="O68" s="376">
        <v>0</v>
      </c>
      <c r="P68" s="380">
        <v>0</v>
      </c>
      <c r="Q68" s="398" t="s">
        <v>335</v>
      </c>
    </row>
    <row r="69" spans="1:17" s="266" customFormat="1" ht="19.149999999999999" customHeight="1" x14ac:dyDescent="0.25">
      <c r="A69" s="275"/>
      <c r="B69" s="1065" t="s">
        <v>257</v>
      </c>
      <c r="C69" s="1065"/>
      <c r="D69" s="374">
        <v>1</v>
      </c>
      <c r="E69" s="393">
        <v>6</v>
      </c>
      <c r="F69" s="377">
        <v>1200</v>
      </c>
      <c r="G69" s="386">
        <v>0</v>
      </c>
      <c r="H69" s="425"/>
      <c r="I69" s="426"/>
      <c r="J69" s="419"/>
      <c r="K69" s="420"/>
      <c r="L69" s="391"/>
      <c r="M69" s="374">
        <v>1</v>
      </c>
      <c r="N69" s="394">
        <v>6</v>
      </c>
      <c r="O69" s="377">
        <v>1200</v>
      </c>
      <c r="P69" s="389">
        <v>0</v>
      </c>
      <c r="Q69" s="683">
        <v>0</v>
      </c>
    </row>
    <row r="70" spans="1:17" s="266" customFormat="1" ht="5.45" customHeight="1" x14ac:dyDescent="0.25">
      <c r="A70" s="275"/>
      <c r="B70" s="321"/>
      <c r="C70" s="321"/>
      <c r="D70" s="390"/>
      <c r="E70" s="390"/>
      <c r="F70" s="391"/>
      <c r="G70" s="392"/>
      <c r="H70" s="390"/>
      <c r="I70" s="390"/>
      <c r="J70" s="391"/>
      <c r="K70" s="392"/>
      <c r="L70" s="391"/>
      <c r="M70" s="390"/>
      <c r="N70" s="390"/>
      <c r="O70" s="392"/>
      <c r="P70" s="392"/>
      <c r="Q70" s="400"/>
    </row>
    <row r="71" spans="1:17" s="266" customFormat="1" ht="19.149999999999999" customHeight="1" x14ac:dyDescent="0.25">
      <c r="A71" s="275"/>
      <c r="B71" s="893" t="s">
        <v>198</v>
      </c>
      <c r="C71" s="893"/>
      <c r="D71" s="384">
        <v>1366</v>
      </c>
      <c r="E71" s="385">
        <v>1603</v>
      </c>
      <c r="F71" s="377">
        <v>10544787.16</v>
      </c>
      <c r="G71" s="386">
        <v>11722723.529999999</v>
      </c>
      <c r="H71" s="427"/>
      <c r="I71" s="428"/>
      <c r="J71" s="429"/>
      <c r="K71" s="430"/>
      <c r="L71" s="395"/>
      <c r="M71" s="670">
        <v>1366</v>
      </c>
      <c r="N71" s="388">
        <v>1603</v>
      </c>
      <c r="O71" s="650">
        <v>10544787.16</v>
      </c>
      <c r="P71" s="389">
        <v>11722723.529999999</v>
      </c>
      <c r="Q71" s="683">
        <v>1.1117079322822481</v>
      </c>
    </row>
    <row r="72" spans="1:17" s="266" customFormat="1" ht="19.149999999999999" customHeight="1" x14ac:dyDescent="0.25">
      <c r="A72" s="275"/>
      <c r="B72" s="710"/>
      <c r="C72" s="710"/>
      <c r="D72" s="711"/>
      <c r="E72" s="712"/>
      <c r="F72" s="713"/>
      <c r="G72" s="714"/>
      <c r="H72" s="711"/>
      <c r="I72" s="712"/>
      <c r="J72" s="713"/>
      <c r="K72" s="714"/>
      <c r="L72" s="713"/>
      <c r="M72" s="711"/>
      <c r="N72" s="712"/>
      <c r="O72" s="713"/>
      <c r="P72" s="714"/>
      <c r="Q72" s="715"/>
    </row>
    <row r="73" spans="1:17" s="266" customFormat="1" ht="19.149999999999999" customHeight="1" x14ac:dyDescent="0.25">
      <c r="A73" s="275"/>
      <c r="B73" s="1061" t="s">
        <v>284</v>
      </c>
      <c r="C73" s="1061"/>
      <c r="D73" s="1061"/>
      <c r="E73" s="1061"/>
      <c r="F73" s="1061"/>
      <c r="G73" s="1061"/>
      <c r="H73" s="1061"/>
      <c r="I73" s="1061"/>
      <c r="J73" s="1061"/>
      <c r="K73" s="1061"/>
      <c r="L73" s="1061"/>
      <c r="M73" s="1061"/>
      <c r="N73" s="1061"/>
      <c r="O73" s="1061"/>
      <c r="P73" s="1061"/>
      <c r="Q73" s="1061"/>
    </row>
    <row r="74" spans="1:17" s="266" customFormat="1" ht="19.149999999999999" customHeight="1" x14ac:dyDescent="0.25">
      <c r="A74" s="275"/>
      <c r="B74" s="1066" t="s">
        <v>194</v>
      </c>
      <c r="C74" s="878" t="s">
        <v>191</v>
      </c>
      <c r="D74" s="881" t="s">
        <v>81</v>
      </c>
      <c r="E74" s="882"/>
      <c r="F74" s="882"/>
      <c r="G74" s="882"/>
      <c r="H74" s="881" t="s">
        <v>52</v>
      </c>
      <c r="I74" s="882"/>
      <c r="J74" s="882"/>
      <c r="K74" s="886"/>
      <c r="L74" s="303"/>
      <c r="M74" s="883" t="s">
        <v>208</v>
      </c>
      <c r="N74" s="884"/>
      <c r="O74" s="884"/>
      <c r="P74" s="884"/>
      <c r="Q74" s="885"/>
    </row>
    <row r="75" spans="1:17" s="266" customFormat="1" ht="19.149999999999999" customHeight="1" x14ac:dyDescent="0.25">
      <c r="A75" s="275"/>
      <c r="B75" s="1067"/>
      <c r="C75" s="879"/>
      <c r="D75" s="924" t="s">
        <v>197</v>
      </c>
      <c r="E75" s="925"/>
      <c r="F75" s="896" t="s">
        <v>3</v>
      </c>
      <c r="G75" s="897"/>
      <c r="H75" s="924" t="s">
        <v>197</v>
      </c>
      <c r="I75" s="925"/>
      <c r="J75" s="1069" t="s">
        <v>3</v>
      </c>
      <c r="K75" s="1070"/>
      <c r="L75" s="396"/>
      <c r="M75" s="924" t="s">
        <v>209</v>
      </c>
      <c r="N75" s="925"/>
      <c r="O75" s="1069" t="s">
        <v>283</v>
      </c>
      <c r="P75" s="1070"/>
      <c r="Q75" s="888" t="s">
        <v>332</v>
      </c>
    </row>
    <row r="76" spans="1:17" s="266" customFormat="1" ht="19.149999999999999" customHeight="1" x14ac:dyDescent="0.25">
      <c r="A76" s="275"/>
      <c r="B76" s="1068"/>
      <c r="C76" s="880"/>
      <c r="D76" s="717" t="s">
        <v>333</v>
      </c>
      <c r="E76" s="717" t="s">
        <v>334</v>
      </c>
      <c r="F76" s="354" t="s">
        <v>333</v>
      </c>
      <c r="G76" s="354" t="s">
        <v>334</v>
      </c>
      <c r="H76" s="372" t="s">
        <v>333</v>
      </c>
      <c r="I76" s="372" t="s">
        <v>334</v>
      </c>
      <c r="J76" s="354" t="s">
        <v>333</v>
      </c>
      <c r="K76" s="354" t="s">
        <v>334</v>
      </c>
      <c r="L76" s="511"/>
      <c r="M76" s="717" t="s">
        <v>333</v>
      </c>
      <c r="N76" s="771" t="s">
        <v>334</v>
      </c>
      <c r="O76" s="354" t="s">
        <v>333</v>
      </c>
      <c r="P76" s="373" t="s">
        <v>334</v>
      </c>
      <c r="Q76" s="889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10" t="s">
        <v>181</v>
      </c>
      <c r="C78" s="508" t="s">
        <v>5</v>
      </c>
      <c r="D78" s="374">
        <v>3543</v>
      </c>
      <c r="E78" s="375">
        <v>3586</v>
      </c>
      <c r="F78" s="376">
        <v>5889926.6220856151</v>
      </c>
      <c r="G78" s="377">
        <v>6105094.270743967</v>
      </c>
      <c r="H78" s="374">
        <v>210</v>
      </c>
      <c r="I78" s="375">
        <v>300</v>
      </c>
      <c r="J78" s="376">
        <v>171702.01284295955</v>
      </c>
      <c r="K78" s="377">
        <v>247732.71952700004</v>
      </c>
      <c r="L78" s="378"/>
      <c r="M78" s="374">
        <v>3753</v>
      </c>
      <c r="N78" s="379">
        <v>3886</v>
      </c>
      <c r="O78" s="376">
        <v>6061628.6349285748</v>
      </c>
      <c r="P78" s="380">
        <v>6352826.9902709667</v>
      </c>
      <c r="Q78" s="398">
        <v>1.0480396231574525</v>
      </c>
    </row>
    <row r="79" spans="1:17" s="266" customFormat="1" ht="19.149999999999999" customHeight="1" x14ac:dyDescent="0.25">
      <c r="A79" s="275"/>
      <c r="B79" s="810" t="s">
        <v>182</v>
      </c>
      <c r="C79" s="507" t="s">
        <v>7</v>
      </c>
      <c r="D79" s="374">
        <v>1076</v>
      </c>
      <c r="E79" s="375">
        <v>1346</v>
      </c>
      <c r="F79" s="376">
        <v>639311.89597455179</v>
      </c>
      <c r="G79" s="377">
        <v>494843.7826520995</v>
      </c>
      <c r="H79" s="374">
        <v>20</v>
      </c>
      <c r="I79" s="375">
        <v>41</v>
      </c>
      <c r="J79" s="376">
        <v>10891.675647042421</v>
      </c>
      <c r="K79" s="377">
        <v>21802.049986429029</v>
      </c>
      <c r="L79" s="378"/>
      <c r="M79" s="374">
        <v>1096</v>
      </c>
      <c r="N79" s="379">
        <v>1387</v>
      </c>
      <c r="O79" s="376">
        <v>650203.57162159425</v>
      </c>
      <c r="P79" s="380">
        <v>516645.83263852855</v>
      </c>
      <c r="Q79" s="398">
        <v>0.79459088689719826</v>
      </c>
    </row>
    <row r="80" spans="1:17" s="266" customFormat="1" ht="19.149999999999999" customHeight="1" x14ac:dyDescent="0.25">
      <c r="A80" s="275"/>
      <c r="B80" s="811" t="s">
        <v>183</v>
      </c>
      <c r="C80" s="507" t="s">
        <v>9</v>
      </c>
      <c r="D80" s="374">
        <v>5673</v>
      </c>
      <c r="E80" s="375">
        <v>5396</v>
      </c>
      <c r="F80" s="376">
        <v>11794254.981092729</v>
      </c>
      <c r="G80" s="377">
        <v>11386755.486232812</v>
      </c>
      <c r="H80" s="374">
        <v>490</v>
      </c>
      <c r="I80" s="375">
        <v>578</v>
      </c>
      <c r="J80" s="376">
        <v>1134438.3744897232</v>
      </c>
      <c r="K80" s="377">
        <v>1084446.5092678759</v>
      </c>
      <c r="L80" s="378"/>
      <c r="M80" s="374">
        <v>6163</v>
      </c>
      <c r="N80" s="379">
        <v>5974</v>
      </c>
      <c r="O80" s="376">
        <v>12928693.355582451</v>
      </c>
      <c r="P80" s="380">
        <v>12471201.995500688</v>
      </c>
      <c r="Q80" s="398">
        <v>0.96461426166595365</v>
      </c>
    </row>
    <row r="81" spans="1:17" s="266" customFormat="1" ht="19.149999999999999" customHeight="1" x14ac:dyDescent="0.25">
      <c r="A81" s="275"/>
      <c r="B81" s="811" t="s">
        <v>184</v>
      </c>
      <c r="C81" s="50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335</v>
      </c>
    </row>
    <row r="82" spans="1:17" s="266" customFormat="1" ht="19.149999999999999" customHeight="1" x14ac:dyDescent="0.25">
      <c r="A82" s="275"/>
      <c r="B82" s="810" t="s">
        <v>185</v>
      </c>
      <c r="C82" s="50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335</v>
      </c>
    </row>
    <row r="83" spans="1:17" s="266" customFormat="1" ht="19.149999999999999" customHeight="1" x14ac:dyDescent="0.25">
      <c r="A83" s="275"/>
      <c r="B83" s="811" t="s">
        <v>186</v>
      </c>
      <c r="C83" s="507" t="s">
        <v>15</v>
      </c>
      <c r="D83" s="374">
        <v>3</v>
      </c>
      <c r="E83" s="375">
        <v>1</v>
      </c>
      <c r="F83" s="376">
        <v>5600</v>
      </c>
      <c r="G83" s="377">
        <v>100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3</v>
      </c>
      <c r="N83" s="379">
        <v>1</v>
      </c>
      <c r="O83" s="376">
        <v>5600</v>
      </c>
      <c r="P83" s="380">
        <v>100</v>
      </c>
      <c r="Q83" s="398">
        <v>1.7857142857142856E-2</v>
      </c>
    </row>
    <row r="84" spans="1:17" s="266" customFormat="1" ht="19.149999999999999" customHeight="1" x14ac:dyDescent="0.25">
      <c r="A84" s="275"/>
      <c r="B84" s="811" t="s">
        <v>187</v>
      </c>
      <c r="C84" s="507" t="s">
        <v>17</v>
      </c>
      <c r="D84" s="374">
        <v>25</v>
      </c>
      <c r="E84" s="375">
        <v>52</v>
      </c>
      <c r="F84" s="376">
        <v>67136.75</v>
      </c>
      <c r="G84" s="377">
        <v>72192.140100000004</v>
      </c>
      <c r="H84" s="374">
        <v>7</v>
      </c>
      <c r="I84" s="375">
        <v>2</v>
      </c>
      <c r="J84" s="376">
        <v>1630.86</v>
      </c>
      <c r="K84" s="377">
        <v>5783.9999585331407</v>
      </c>
      <c r="L84" s="378"/>
      <c r="M84" s="374">
        <v>32</v>
      </c>
      <c r="N84" s="379">
        <v>54</v>
      </c>
      <c r="O84" s="376">
        <v>68767.61</v>
      </c>
      <c r="P84" s="380">
        <v>77976.140058533143</v>
      </c>
      <c r="Q84" s="398">
        <v>1.1339079554827214</v>
      </c>
    </row>
    <row r="85" spans="1:17" s="266" customFormat="1" ht="19.149999999999999" customHeight="1" x14ac:dyDescent="0.25">
      <c r="A85" s="275"/>
      <c r="B85" s="810" t="s">
        <v>188</v>
      </c>
      <c r="C85" s="507" t="s">
        <v>19</v>
      </c>
      <c r="D85" s="374">
        <v>397</v>
      </c>
      <c r="E85" s="375">
        <v>415</v>
      </c>
      <c r="F85" s="376">
        <v>5770817.0049604261</v>
      </c>
      <c r="G85" s="377">
        <v>8243585.9084280245</v>
      </c>
      <c r="H85" s="374">
        <v>33</v>
      </c>
      <c r="I85" s="375">
        <v>29</v>
      </c>
      <c r="J85" s="376">
        <v>203039.93854901413</v>
      </c>
      <c r="K85" s="377">
        <v>63320.299701220923</v>
      </c>
      <c r="L85" s="378"/>
      <c r="M85" s="374">
        <v>430</v>
      </c>
      <c r="N85" s="379">
        <v>444</v>
      </c>
      <c r="O85" s="376">
        <v>5973856.9435094399</v>
      </c>
      <c r="P85" s="380">
        <v>8306906.2081292458</v>
      </c>
      <c r="Q85" s="398">
        <v>1.3905432096352173</v>
      </c>
    </row>
    <row r="86" spans="1:17" s="266" customFormat="1" ht="19.149999999999999" customHeight="1" x14ac:dyDescent="0.25">
      <c r="A86" s="275"/>
      <c r="B86" s="811" t="s">
        <v>189</v>
      </c>
      <c r="C86" s="507" t="s">
        <v>21</v>
      </c>
      <c r="D86" s="374">
        <v>1196</v>
      </c>
      <c r="E86" s="375">
        <v>936</v>
      </c>
      <c r="F86" s="376">
        <v>10278078.888739277</v>
      </c>
      <c r="G86" s="377">
        <v>8515852.5705334097</v>
      </c>
      <c r="H86" s="374">
        <v>38</v>
      </c>
      <c r="I86" s="375">
        <v>31</v>
      </c>
      <c r="J86" s="376">
        <v>74474.145490141411</v>
      </c>
      <c r="K86" s="377">
        <v>81973.589927713256</v>
      </c>
      <c r="L86" s="378"/>
      <c r="M86" s="374">
        <v>1234</v>
      </c>
      <c r="N86" s="379">
        <v>967</v>
      </c>
      <c r="O86" s="376">
        <v>10352553.034229418</v>
      </c>
      <c r="P86" s="380">
        <v>8597826.1604611222</v>
      </c>
      <c r="Q86" s="398">
        <v>0.8305029814417263</v>
      </c>
    </row>
    <row r="87" spans="1:17" s="266" customFormat="1" ht="19.149999999999999" customHeight="1" x14ac:dyDescent="0.25">
      <c r="A87" s="275"/>
      <c r="B87" s="811" t="s">
        <v>199</v>
      </c>
      <c r="C87" s="507" t="s">
        <v>23</v>
      </c>
      <c r="D87" s="374">
        <v>13462</v>
      </c>
      <c r="E87" s="375">
        <v>13685</v>
      </c>
      <c r="F87" s="376">
        <v>62360796.401693828</v>
      </c>
      <c r="G87" s="377">
        <v>64431674.716568798</v>
      </c>
      <c r="H87" s="374">
        <v>640</v>
      </c>
      <c r="I87" s="375">
        <v>793</v>
      </c>
      <c r="J87" s="376">
        <v>1961646.3742939453</v>
      </c>
      <c r="K87" s="377">
        <v>2634311.7910272279</v>
      </c>
      <c r="L87" s="378"/>
      <c r="M87" s="374">
        <v>14102</v>
      </c>
      <c r="N87" s="379">
        <v>14478</v>
      </c>
      <c r="O87" s="376">
        <v>64322442.775987774</v>
      </c>
      <c r="P87" s="380">
        <v>67065986.507596023</v>
      </c>
      <c r="Q87" s="398">
        <v>1.0426529779219214</v>
      </c>
    </row>
    <row r="88" spans="1:17" s="266" customFormat="1" ht="19.149999999999999" customHeight="1" x14ac:dyDescent="0.25">
      <c r="A88" s="275"/>
      <c r="B88" s="810" t="s">
        <v>200</v>
      </c>
      <c r="C88" s="507" t="s">
        <v>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335</v>
      </c>
    </row>
    <row r="89" spans="1:17" s="266" customFormat="1" ht="19.149999999999999" customHeight="1" x14ac:dyDescent="0.25">
      <c r="A89" s="275"/>
      <c r="B89" s="811" t="s">
        <v>201</v>
      </c>
      <c r="C89" s="507" t="s">
        <v>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335</v>
      </c>
    </row>
    <row r="90" spans="1:17" s="266" customFormat="1" ht="19.149999999999999" customHeight="1" x14ac:dyDescent="0.25">
      <c r="A90" s="275"/>
      <c r="B90" s="811" t="s">
        <v>202</v>
      </c>
      <c r="C90" s="507" t="s">
        <v>115</v>
      </c>
      <c r="D90" s="374">
        <v>347</v>
      </c>
      <c r="E90" s="375">
        <v>259</v>
      </c>
      <c r="F90" s="376">
        <v>2030935.5204116909</v>
      </c>
      <c r="G90" s="377">
        <v>2054798.43</v>
      </c>
      <c r="H90" s="374">
        <v>5</v>
      </c>
      <c r="I90" s="375">
        <v>5</v>
      </c>
      <c r="J90" s="376">
        <v>34598.15</v>
      </c>
      <c r="K90" s="377">
        <v>37451.999951839432</v>
      </c>
      <c r="L90" s="378"/>
      <c r="M90" s="374">
        <v>352</v>
      </c>
      <c r="N90" s="379">
        <v>264</v>
      </c>
      <c r="O90" s="376">
        <v>2065533.6704116908</v>
      </c>
      <c r="P90" s="380">
        <v>2092250.4299518394</v>
      </c>
      <c r="Q90" s="398">
        <v>1.0129345553272069</v>
      </c>
    </row>
    <row r="91" spans="1:17" s="266" customFormat="1" ht="19.149999999999999" customHeight="1" x14ac:dyDescent="0.25">
      <c r="A91" s="275"/>
      <c r="B91" s="810" t="s">
        <v>203</v>
      </c>
      <c r="C91" s="326" t="s">
        <v>31</v>
      </c>
      <c r="D91" s="374">
        <v>162</v>
      </c>
      <c r="E91" s="375">
        <v>182</v>
      </c>
      <c r="F91" s="381">
        <v>1060196.82</v>
      </c>
      <c r="G91" s="382">
        <v>1003023.93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162</v>
      </c>
      <c r="N91" s="379">
        <v>182</v>
      </c>
      <c r="O91" s="376">
        <v>1060196.82</v>
      </c>
      <c r="P91" s="380">
        <v>1003023.93</v>
      </c>
      <c r="Q91" s="398">
        <v>0.94607332438518343</v>
      </c>
    </row>
    <row r="92" spans="1:17" s="266" customFormat="1" ht="19.149999999999999" customHeight="1" x14ac:dyDescent="0.25">
      <c r="A92" s="275"/>
      <c r="B92" s="810" t="s">
        <v>204</v>
      </c>
      <c r="C92" s="326" t="s">
        <v>116</v>
      </c>
      <c r="D92" s="374">
        <v>7</v>
      </c>
      <c r="E92" s="375">
        <v>7</v>
      </c>
      <c r="F92" s="381">
        <v>69116.100000000006</v>
      </c>
      <c r="G92" s="382">
        <v>82027.970799999996</v>
      </c>
      <c r="H92" s="374">
        <v>3</v>
      </c>
      <c r="I92" s="375">
        <v>3</v>
      </c>
      <c r="J92" s="383">
        <v>5399</v>
      </c>
      <c r="K92" s="377">
        <v>5600</v>
      </c>
      <c r="L92" s="378"/>
      <c r="M92" s="374">
        <v>10</v>
      </c>
      <c r="N92" s="379">
        <v>10</v>
      </c>
      <c r="O92" s="376">
        <v>74515.100000000006</v>
      </c>
      <c r="P92" s="380">
        <v>87627.970799999996</v>
      </c>
      <c r="Q92" s="398">
        <v>1.175976020967562</v>
      </c>
    </row>
    <row r="93" spans="1:17" s="266" customFormat="1" ht="19.149999999999999" customHeight="1" x14ac:dyDescent="0.25">
      <c r="A93" s="275"/>
      <c r="B93" s="811" t="s">
        <v>205</v>
      </c>
      <c r="C93" s="326" t="s">
        <v>196</v>
      </c>
      <c r="D93" s="374">
        <v>27</v>
      </c>
      <c r="E93" s="375">
        <v>17</v>
      </c>
      <c r="F93" s="381">
        <v>95908.2</v>
      </c>
      <c r="G93" s="382">
        <v>11913.869999999999</v>
      </c>
      <c r="H93" s="374">
        <v>0</v>
      </c>
      <c r="I93" s="375">
        <v>0</v>
      </c>
      <c r="J93" s="383">
        <v>0</v>
      </c>
      <c r="K93" s="377">
        <v>0</v>
      </c>
      <c r="L93" s="378"/>
      <c r="M93" s="374">
        <v>27</v>
      </c>
      <c r="N93" s="379">
        <v>17</v>
      </c>
      <c r="O93" s="376">
        <v>95908.2</v>
      </c>
      <c r="P93" s="380">
        <v>11913.869999999999</v>
      </c>
      <c r="Q93" s="398">
        <v>0.12422159940443048</v>
      </c>
    </row>
    <row r="94" spans="1:17" s="266" customFormat="1" ht="19.149999999999999" customHeight="1" x14ac:dyDescent="0.25">
      <c r="A94" s="275"/>
      <c r="B94" s="811" t="s">
        <v>206</v>
      </c>
      <c r="C94" s="326" t="s">
        <v>37</v>
      </c>
      <c r="D94" s="374">
        <v>0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0</v>
      </c>
      <c r="N94" s="379">
        <v>0</v>
      </c>
      <c r="O94" s="376">
        <v>0</v>
      </c>
      <c r="P94" s="380">
        <v>0</v>
      </c>
      <c r="Q94" s="398" t="s">
        <v>335</v>
      </c>
    </row>
    <row r="95" spans="1:17" s="266" customFormat="1" ht="19.149999999999999" customHeight="1" x14ac:dyDescent="0.25">
      <c r="A95" s="275"/>
      <c r="B95" s="810" t="s">
        <v>207</v>
      </c>
      <c r="C95" s="326" t="s">
        <v>39</v>
      </c>
      <c r="D95" s="374">
        <v>1</v>
      </c>
      <c r="E95" s="375">
        <v>1</v>
      </c>
      <c r="F95" s="381">
        <v>250</v>
      </c>
      <c r="G95" s="382">
        <v>1773.4</v>
      </c>
      <c r="H95" s="374">
        <v>0</v>
      </c>
      <c r="I95" s="375">
        <v>0</v>
      </c>
      <c r="J95" s="383">
        <v>0</v>
      </c>
      <c r="K95" s="377">
        <v>0</v>
      </c>
      <c r="L95" s="378"/>
      <c r="M95" s="374">
        <v>1</v>
      </c>
      <c r="N95" s="379">
        <v>1</v>
      </c>
      <c r="O95" s="376">
        <v>250</v>
      </c>
      <c r="P95" s="380">
        <v>1773.4</v>
      </c>
      <c r="Q95" s="398">
        <v>7.0936000000000003</v>
      </c>
    </row>
    <row r="96" spans="1:17" s="266" customFormat="1" ht="19.149999999999999" customHeight="1" x14ac:dyDescent="0.25">
      <c r="A96" s="275"/>
      <c r="B96" s="1065" t="s">
        <v>256</v>
      </c>
      <c r="C96" s="1065"/>
      <c r="D96" s="384">
        <v>25919</v>
      </c>
      <c r="E96" s="385">
        <v>25883</v>
      </c>
      <c r="F96" s="377">
        <v>100062329.1849581</v>
      </c>
      <c r="G96" s="651">
        <v>102403636.47605912</v>
      </c>
      <c r="H96" s="384">
        <v>1446</v>
      </c>
      <c r="I96" s="385">
        <v>1782</v>
      </c>
      <c r="J96" s="377">
        <v>3597820.5313128256</v>
      </c>
      <c r="K96" s="651">
        <v>4182422.9593478395</v>
      </c>
      <c r="L96" s="387"/>
      <c r="M96" s="384">
        <v>27365</v>
      </c>
      <c r="N96" s="388">
        <v>27665</v>
      </c>
      <c r="O96" s="377">
        <v>103660149.71627092</v>
      </c>
      <c r="P96" s="389">
        <v>106586059.43540697</v>
      </c>
      <c r="Q96" s="683">
        <v>1.0282259839209626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9" t="s">
        <v>103</v>
      </c>
      <c r="C98" s="328" t="s">
        <v>41</v>
      </c>
      <c r="D98" s="374">
        <v>1445</v>
      </c>
      <c r="E98" s="375">
        <v>904</v>
      </c>
      <c r="F98" s="383">
        <v>5233130.6521300003</v>
      </c>
      <c r="G98" s="377">
        <v>5398591.51865</v>
      </c>
      <c r="H98" s="374">
        <v>54</v>
      </c>
      <c r="I98" s="375">
        <v>63</v>
      </c>
      <c r="J98" s="383">
        <v>360607.40821999998</v>
      </c>
      <c r="K98" s="383">
        <v>313219.32700000005</v>
      </c>
      <c r="L98" s="391"/>
      <c r="M98" s="374">
        <v>1499</v>
      </c>
      <c r="N98" s="379">
        <v>967</v>
      </c>
      <c r="O98" s="376">
        <v>5593738.0603499999</v>
      </c>
      <c r="P98" s="380">
        <v>5711810.8456500005</v>
      </c>
      <c r="Q98" s="398">
        <v>1.0211080290185437</v>
      </c>
    </row>
    <row r="99" spans="1:17" s="266" customFormat="1" ht="19.149999999999999" customHeight="1" x14ac:dyDescent="0.25">
      <c r="A99" s="275"/>
      <c r="B99" s="809" t="s">
        <v>101</v>
      </c>
      <c r="C99" s="328" t="s">
        <v>42</v>
      </c>
      <c r="D99" s="374">
        <v>26</v>
      </c>
      <c r="E99" s="375">
        <v>48</v>
      </c>
      <c r="F99" s="383">
        <v>33661.160000000011</v>
      </c>
      <c r="G99" s="377">
        <v>13998.759999999998</v>
      </c>
      <c r="H99" s="374">
        <v>2</v>
      </c>
      <c r="I99" s="375">
        <v>3</v>
      </c>
      <c r="J99" s="383">
        <v>1091.1600000000001</v>
      </c>
      <c r="K99" s="383">
        <v>1383.53</v>
      </c>
      <c r="L99" s="391"/>
      <c r="M99" s="374">
        <v>28</v>
      </c>
      <c r="N99" s="379">
        <v>51</v>
      </c>
      <c r="O99" s="376">
        <v>34752.320000000014</v>
      </c>
      <c r="P99" s="380">
        <v>15382.289999999999</v>
      </c>
      <c r="Q99" s="398">
        <v>0.44262627646154251</v>
      </c>
    </row>
    <row r="100" spans="1:17" s="266" customFormat="1" ht="19.149999999999999" customHeight="1" x14ac:dyDescent="0.25">
      <c r="A100" s="275"/>
      <c r="B100" s="809" t="s">
        <v>102</v>
      </c>
      <c r="C100" s="329" t="s">
        <v>83</v>
      </c>
      <c r="D100" s="374">
        <v>677</v>
      </c>
      <c r="E100" s="375">
        <v>574</v>
      </c>
      <c r="F100" s="383">
        <v>919741.23803772184</v>
      </c>
      <c r="G100" s="377">
        <v>806824.23085000075</v>
      </c>
      <c r="H100" s="374">
        <v>113</v>
      </c>
      <c r="I100" s="375">
        <v>121</v>
      </c>
      <c r="J100" s="383">
        <v>148132.79475</v>
      </c>
      <c r="K100" s="383">
        <v>167441.09589999996</v>
      </c>
      <c r="L100" s="391"/>
      <c r="M100" s="374">
        <v>790</v>
      </c>
      <c r="N100" s="379">
        <v>695</v>
      </c>
      <c r="O100" s="376">
        <v>1067874.0327877218</v>
      </c>
      <c r="P100" s="380">
        <v>974265.32675000071</v>
      </c>
      <c r="Q100" s="398">
        <v>0.91234105974713853</v>
      </c>
    </row>
    <row r="101" spans="1:17" s="266" customFormat="1" ht="19.149999999999999" customHeight="1" x14ac:dyDescent="0.25">
      <c r="A101" s="275"/>
      <c r="B101" s="809" t="s">
        <v>104</v>
      </c>
      <c r="C101" s="328" t="s">
        <v>44</v>
      </c>
      <c r="D101" s="374">
        <v>0</v>
      </c>
      <c r="E101" s="375">
        <v>0</v>
      </c>
      <c r="F101" s="383">
        <v>0</v>
      </c>
      <c r="G101" s="377">
        <v>0</v>
      </c>
      <c r="H101" s="374">
        <v>0</v>
      </c>
      <c r="I101" s="375">
        <v>0</v>
      </c>
      <c r="J101" s="383">
        <v>0</v>
      </c>
      <c r="K101" s="383">
        <v>0</v>
      </c>
      <c r="L101" s="391"/>
      <c r="M101" s="374">
        <v>0</v>
      </c>
      <c r="N101" s="379">
        <v>0</v>
      </c>
      <c r="O101" s="376">
        <v>0</v>
      </c>
      <c r="P101" s="380">
        <v>0</v>
      </c>
      <c r="Q101" s="398" t="s">
        <v>335</v>
      </c>
    </row>
    <row r="102" spans="1:17" s="266" customFormat="1" ht="19.149999999999999" customHeight="1" x14ac:dyDescent="0.25">
      <c r="A102" s="275"/>
      <c r="B102" s="1065" t="s">
        <v>257</v>
      </c>
      <c r="C102" s="1065"/>
      <c r="D102" s="374">
        <v>2148</v>
      </c>
      <c r="E102" s="393">
        <v>1526</v>
      </c>
      <c r="F102" s="377">
        <v>6186533.0501677226</v>
      </c>
      <c r="G102" s="651">
        <v>6219414.5095000006</v>
      </c>
      <c r="H102" s="374">
        <v>169</v>
      </c>
      <c r="I102" s="393">
        <v>187</v>
      </c>
      <c r="J102" s="377">
        <v>509831.36296999996</v>
      </c>
      <c r="K102" s="651">
        <v>482043.95290000003</v>
      </c>
      <c r="L102" s="391"/>
      <c r="M102" s="374">
        <v>2317</v>
      </c>
      <c r="N102" s="394">
        <v>1713</v>
      </c>
      <c r="O102" s="377">
        <v>6696364.4131377218</v>
      </c>
      <c r="P102" s="389">
        <v>6701458.4624000015</v>
      </c>
      <c r="Q102" s="683">
        <v>1.0007607186449241</v>
      </c>
    </row>
    <row r="103" spans="1:17" s="266" customFormat="1" ht="4.9000000000000004" customHeight="1" x14ac:dyDescent="0.25">
      <c r="A103" s="275"/>
      <c r="B103" s="514"/>
      <c r="C103" s="514"/>
      <c r="D103" s="390"/>
      <c r="E103" s="390"/>
      <c r="F103" s="391"/>
      <c r="G103" s="392"/>
      <c r="H103" s="390"/>
      <c r="I103" s="390"/>
      <c r="J103" s="391"/>
      <c r="K103" s="392"/>
      <c r="L103" s="391"/>
      <c r="M103" s="390"/>
      <c r="N103" s="390"/>
      <c r="O103" s="392"/>
      <c r="P103" s="392"/>
      <c r="Q103" s="400"/>
    </row>
    <row r="104" spans="1:17" s="266" customFormat="1" ht="19.149999999999999" customHeight="1" x14ac:dyDescent="0.25">
      <c r="A104" s="275"/>
      <c r="B104" s="893" t="s">
        <v>198</v>
      </c>
      <c r="C104" s="893"/>
      <c r="D104" s="384">
        <v>28067</v>
      </c>
      <c r="E104" s="385">
        <v>27409</v>
      </c>
      <c r="F104" s="377">
        <v>106248862.23512582</v>
      </c>
      <c r="G104" s="651">
        <v>108623050.98555912</v>
      </c>
      <c r="H104" s="384">
        <v>1615</v>
      </c>
      <c r="I104" s="385">
        <v>1969</v>
      </c>
      <c r="J104" s="377">
        <v>4107651.8942828258</v>
      </c>
      <c r="K104" s="651">
        <v>4664466.9122478394</v>
      </c>
      <c r="L104" s="395"/>
      <c r="M104" s="670">
        <v>29682</v>
      </c>
      <c r="N104" s="388">
        <v>29378</v>
      </c>
      <c r="O104" s="650">
        <v>110356514.12940864</v>
      </c>
      <c r="P104" s="389">
        <v>113287517.89780697</v>
      </c>
      <c r="Q104" s="683">
        <v>1.0265594087627787</v>
      </c>
    </row>
    <row r="105" spans="1:17" s="266" customFormat="1" ht="19.149999999999999" customHeight="1" x14ac:dyDescent="0.25">
      <c r="A105" s="275"/>
      <c r="B105" s="514"/>
      <c r="C105" s="514"/>
      <c r="D105" s="570"/>
      <c r="E105" s="514"/>
      <c r="F105" s="322"/>
      <c r="G105" s="323"/>
      <c r="H105" s="322"/>
      <c r="I105" s="322"/>
      <c r="J105" s="322"/>
      <c r="K105" s="323"/>
      <c r="L105" s="322"/>
      <c r="M105" s="322"/>
      <c r="N105" s="322"/>
      <c r="O105" s="323"/>
      <c r="P105" s="323"/>
      <c r="Q105" s="324"/>
    </row>
    <row r="106" spans="1:17" s="266" customFormat="1" ht="19.149999999999999" customHeight="1" x14ac:dyDescent="0.25">
      <c r="A106" s="275"/>
      <c r="B106" s="514"/>
      <c r="C106" s="514"/>
      <c r="D106" s="514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321"/>
      <c r="C115" s="321"/>
      <c r="D115" s="321"/>
      <c r="E115" s="321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3.15" customHeight="1" x14ac:dyDescent="0.25">
      <c r="A120" s="275"/>
      <c r="B120" s="275"/>
      <c r="C120" s="275"/>
      <c r="D120" s="275"/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s="269" customFormat="1" ht="16.149999999999999" hidden="1" customHeight="1" x14ac:dyDescent="0.25">
      <c r="A121" s="294"/>
      <c r="B121" s="288" t="s">
        <v>55</v>
      </c>
      <c r="C121" s="300" t="s">
        <v>87</v>
      </c>
      <c r="D121" s="300"/>
      <c r="E121" s="300"/>
      <c r="F121" s="284">
        <v>23355611.820000008</v>
      </c>
      <c r="G121" s="297">
        <v>25365170.410000004</v>
      </c>
      <c r="H121" s="286"/>
      <c r="I121" s="286"/>
      <c r="J121" s="284">
        <v>883672.22999999986</v>
      </c>
      <c r="K121" s="297">
        <v>1280952.03</v>
      </c>
      <c r="L121" s="287"/>
      <c r="M121" s="287"/>
      <c r="N121" s="287"/>
      <c r="O121" s="285" t="e">
        <f>SUM(F121+#REF!+J121+#REF!)</f>
        <v>#REF!</v>
      </c>
      <c r="P121" s="296" t="e">
        <f>SUM(G121+#REF!+K121+#REF!)</f>
        <v>#REF!</v>
      </c>
      <c r="Q121" s="295" t="e">
        <f>SUM(P121)/O121</f>
        <v>#REF!</v>
      </c>
    </row>
    <row r="122" spans="1:17" s="269" customFormat="1" ht="16.149999999999999" hidden="1" customHeight="1" x14ac:dyDescent="0.25">
      <c r="A122" s="266"/>
      <c r="B122" s="289" t="s">
        <v>57</v>
      </c>
      <c r="C122" s="300" t="s">
        <v>163</v>
      </c>
      <c r="D122" s="300"/>
      <c r="E122" s="300"/>
      <c r="F122" s="284">
        <v>6916491.4900000002</v>
      </c>
      <c r="G122" s="297">
        <v>7687705.5000000009</v>
      </c>
      <c r="H122" s="286"/>
      <c r="I122" s="286"/>
      <c r="J122" s="284">
        <v>344823.13</v>
      </c>
      <c r="K122" s="297">
        <v>421665.82999999996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59</v>
      </c>
      <c r="C123" s="300" t="s">
        <v>164</v>
      </c>
      <c r="D123" s="300"/>
      <c r="E123" s="300"/>
      <c r="F123" s="284">
        <v>0</v>
      </c>
      <c r="G123" s="297">
        <v>461676</v>
      </c>
      <c r="H123" s="286"/>
      <c r="I123" s="286"/>
      <c r="J123" s="284">
        <v>0</v>
      </c>
      <c r="K123" s="297">
        <v>0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>
        <v>0</v>
      </c>
    </row>
    <row r="124" spans="1:17" s="269" customFormat="1" ht="16.149999999999999" hidden="1" customHeight="1" x14ac:dyDescent="0.25">
      <c r="A124" s="266"/>
      <c r="B124" s="288" t="s">
        <v>61</v>
      </c>
      <c r="C124" s="300" t="s">
        <v>165</v>
      </c>
      <c r="D124" s="300"/>
      <c r="E124" s="300"/>
      <c r="F124" s="284">
        <v>17321548.050000001</v>
      </c>
      <c r="G124" s="297">
        <v>23055191.170000002</v>
      </c>
      <c r="H124" s="286"/>
      <c r="I124" s="286"/>
      <c r="J124" s="284">
        <v>429238.72999999992</v>
      </c>
      <c r="K124" s="297">
        <v>1195296.2000000002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 t="e">
        <f>SUM(P124)/O124</f>
        <v>#REF!</v>
      </c>
    </row>
    <row r="125" spans="1:17" s="269" customFormat="1" ht="16.149999999999999" hidden="1" customHeight="1" x14ac:dyDescent="0.25">
      <c r="A125" s="266"/>
      <c r="B125" s="289" t="s">
        <v>63</v>
      </c>
      <c r="C125" s="300" t="s">
        <v>166</v>
      </c>
      <c r="D125" s="300"/>
      <c r="E125" s="300"/>
      <c r="F125" s="284">
        <v>27204338.449999999</v>
      </c>
      <c r="G125" s="297">
        <v>28593196.580000006</v>
      </c>
      <c r="H125" s="286"/>
      <c r="I125" s="286"/>
      <c r="J125" s="284">
        <v>4303330.1500000004</v>
      </c>
      <c r="K125" s="297">
        <v>3365974.9600000004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65</v>
      </c>
      <c r="C126" s="300" t="s">
        <v>167</v>
      </c>
      <c r="D126" s="300"/>
      <c r="E126" s="300"/>
      <c r="F126" s="284">
        <v>4586592.2200000063</v>
      </c>
      <c r="G126" s="297">
        <v>5103729.7000000263</v>
      </c>
      <c r="H126" s="286"/>
      <c r="I126" s="286"/>
      <c r="J126" s="284">
        <v>0</v>
      </c>
      <c r="K126" s="297">
        <v>0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66"/>
      <c r="C127" s="266"/>
      <c r="D127" s="266"/>
      <c r="E127" s="266"/>
      <c r="L127" s="266"/>
      <c r="M127" s="266"/>
      <c r="N127" s="266"/>
      <c r="O127" s="266"/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82"/>
      <c r="B140" s="282"/>
      <c r="C140" s="282"/>
      <c r="D140" s="282"/>
      <c r="E140" s="282"/>
      <c r="F140" s="271"/>
      <c r="G140" s="271"/>
      <c r="H140" s="271"/>
      <c r="I140" s="271"/>
      <c r="J140" s="271"/>
      <c r="K140" s="271"/>
      <c r="L140" s="282"/>
      <c r="M140" s="282"/>
      <c r="N140" s="282"/>
      <c r="O140" s="282"/>
      <c r="P140" s="271"/>
      <c r="Q140" s="271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82" customFormat="1" ht="16.149999999999999" hidden="1" customHeight="1" x14ac:dyDescent="0.25">
      <c r="F158" s="271"/>
      <c r="G158" s="271"/>
      <c r="H158" s="271"/>
      <c r="I158" s="271"/>
      <c r="J158" s="271"/>
      <c r="K158" s="27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5" hidden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1:C71"/>
    <mergeCell ref="B40:Q40"/>
    <mergeCell ref="B41:B43"/>
    <mergeCell ref="C41:C43"/>
    <mergeCell ref="D41:G41"/>
    <mergeCell ref="B63:C63"/>
    <mergeCell ref="B69:C69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8:C38"/>
    <mergeCell ref="D8:G8"/>
    <mergeCell ref="D9:E9"/>
    <mergeCell ref="H9:I9"/>
    <mergeCell ref="O9:P9"/>
    <mergeCell ref="B30:C30"/>
    <mergeCell ref="B36:C36"/>
    <mergeCell ref="F9:G9"/>
    <mergeCell ref="J9:K9"/>
    <mergeCell ref="B96:C96"/>
    <mergeCell ref="B102:C102"/>
    <mergeCell ref="B104:C104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1:Q126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7 Q44 Q105:Q119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6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8: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69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1: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0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3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2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4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8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1:G126 Q78:Q119 J121:Q126 Q30:Q39 Q44 D32:K35 Q63:Q72 J45:Q62 O65:P68 F78:G95 O32:P35 J78:P95 O98:P101 D12:Q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98:I102 H121:I126 H38:I39 H30:I30 H45:I63 H71:I72 H65:I69 H78:I96 H104:I104 H36:I36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71" t="s">
        <v>286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</row>
    <row r="5" spans="1:21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74" t="s">
        <v>285</v>
      </c>
      <c r="C7" s="1074"/>
      <c r="D7" s="1074"/>
      <c r="E7" s="105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72" t="s">
        <v>180</v>
      </c>
      <c r="S7" s="1072"/>
    </row>
    <row r="8" spans="1:21" s="269" customFormat="1" ht="18.600000000000001" customHeight="1" x14ac:dyDescent="0.25">
      <c r="A8" s="874"/>
      <c r="B8" s="1066" t="s">
        <v>84</v>
      </c>
      <c r="C8" s="878" t="s">
        <v>211</v>
      </c>
      <c r="D8" s="881" t="s">
        <v>81</v>
      </c>
      <c r="E8" s="882"/>
      <c r="F8" s="882"/>
      <c r="G8" s="882"/>
      <c r="H8" s="302"/>
      <c r="I8" s="881" t="s">
        <v>52</v>
      </c>
      <c r="J8" s="882"/>
      <c r="K8" s="882"/>
      <c r="L8" s="882"/>
      <c r="M8" s="886"/>
      <c r="N8" s="303"/>
      <c r="O8" s="883" t="s">
        <v>208</v>
      </c>
      <c r="P8" s="884"/>
      <c r="Q8" s="884"/>
      <c r="R8" s="884"/>
      <c r="S8" s="885"/>
    </row>
    <row r="9" spans="1:21" s="269" customFormat="1" ht="18" customHeight="1" x14ac:dyDescent="0.25">
      <c r="A9" s="874"/>
      <c r="B9" s="1067"/>
      <c r="C9" s="879"/>
      <c r="D9" s="924" t="s">
        <v>197</v>
      </c>
      <c r="E9" s="925"/>
      <c r="F9" s="896" t="s">
        <v>3</v>
      </c>
      <c r="G9" s="897"/>
      <c r="H9" s="1075" t="s">
        <v>332</v>
      </c>
      <c r="I9" s="896" t="s">
        <v>197</v>
      </c>
      <c r="J9" s="897"/>
      <c r="K9" s="1069" t="s">
        <v>3</v>
      </c>
      <c r="L9" s="1070"/>
      <c r="M9" s="1075" t="s">
        <v>332</v>
      </c>
      <c r="N9" s="396"/>
      <c r="O9" s="924" t="s">
        <v>209</v>
      </c>
      <c r="P9" s="925"/>
      <c r="Q9" s="1069" t="s">
        <v>283</v>
      </c>
      <c r="R9" s="1070"/>
      <c r="S9" s="888" t="s">
        <v>332</v>
      </c>
    </row>
    <row r="10" spans="1:21" s="269" customFormat="1" ht="16.149999999999999" customHeight="1" x14ac:dyDescent="0.25">
      <c r="A10" s="290"/>
      <c r="B10" s="1068"/>
      <c r="C10" s="880"/>
      <c r="D10" s="768" t="s">
        <v>333</v>
      </c>
      <c r="E10" s="768" t="s">
        <v>334</v>
      </c>
      <c r="F10" s="354" t="s">
        <v>333</v>
      </c>
      <c r="G10" s="354" t="s">
        <v>334</v>
      </c>
      <c r="H10" s="1076"/>
      <c r="I10" s="372" t="s">
        <v>333</v>
      </c>
      <c r="J10" s="372" t="s">
        <v>334</v>
      </c>
      <c r="K10" s="354" t="s">
        <v>333</v>
      </c>
      <c r="L10" s="354" t="s">
        <v>334</v>
      </c>
      <c r="M10" s="1076"/>
      <c r="N10" s="355"/>
      <c r="O10" s="772" t="s">
        <v>333</v>
      </c>
      <c r="P10" s="773" t="s">
        <v>334</v>
      </c>
      <c r="Q10" s="354" t="s">
        <v>333</v>
      </c>
      <c r="R10" s="373" t="s">
        <v>334</v>
      </c>
      <c r="S10" s="889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8">
        <v>550</v>
      </c>
      <c r="E12" s="375">
        <v>547</v>
      </c>
      <c r="F12" s="758">
        <v>2672396.23</v>
      </c>
      <c r="G12" s="375">
        <v>2288069.11</v>
      </c>
      <c r="H12" s="684">
        <v>0.85618632608234146</v>
      </c>
      <c r="I12" s="758">
        <v>33</v>
      </c>
      <c r="J12" s="375">
        <v>77</v>
      </c>
      <c r="K12" s="758">
        <v>33188.449999999997</v>
      </c>
      <c r="L12" s="375">
        <v>168640.22</v>
      </c>
      <c r="M12" s="684">
        <v>5.0812924375799415</v>
      </c>
      <c r="N12" s="378"/>
      <c r="O12" s="374">
        <v>583</v>
      </c>
      <c r="P12" s="379">
        <v>624</v>
      </c>
      <c r="Q12" s="376">
        <v>2705584.68</v>
      </c>
      <c r="R12" s="380">
        <v>2456709.33</v>
      </c>
      <c r="S12" s="398">
        <v>0.90801420785691322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8">
        <v>4675</v>
      </c>
      <c r="E13" s="375">
        <v>4093</v>
      </c>
      <c r="F13" s="758">
        <v>9355629</v>
      </c>
      <c r="G13" s="375">
        <v>8736614.0596000012</v>
      </c>
      <c r="H13" s="684">
        <v>0.93383502697680731</v>
      </c>
      <c r="I13" s="758">
        <v>155</v>
      </c>
      <c r="J13" s="375">
        <v>189</v>
      </c>
      <c r="K13" s="758">
        <v>285626</v>
      </c>
      <c r="L13" s="375">
        <v>310889</v>
      </c>
      <c r="M13" s="684">
        <v>1.0884478303795873</v>
      </c>
      <c r="N13" s="378"/>
      <c r="O13" s="374">
        <v>4830</v>
      </c>
      <c r="P13" s="379">
        <v>4282</v>
      </c>
      <c r="Q13" s="376">
        <v>9641255</v>
      </c>
      <c r="R13" s="380">
        <v>9047503.0596000012</v>
      </c>
      <c r="S13" s="398">
        <v>0.93841549254739154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8">
        <v>989</v>
      </c>
      <c r="E14" s="375">
        <v>1024</v>
      </c>
      <c r="F14" s="758">
        <v>3923928.5300000003</v>
      </c>
      <c r="G14" s="375">
        <v>4415589.21</v>
      </c>
      <c r="H14" s="684">
        <v>1.1252980721338468</v>
      </c>
      <c r="I14" s="758">
        <v>28</v>
      </c>
      <c r="J14" s="375">
        <v>33</v>
      </c>
      <c r="K14" s="758">
        <v>151979.25</v>
      </c>
      <c r="L14" s="375">
        <v>144509.41</v>
      </c>
      <c r="M14" s="684">
        <v>0.95084960611399261</v>
      </c>
      <c r="N14" s="378"/>
      <c r="O14" s="374">
        <v>1017</v>
      </c>
      <c r="P14" s="379">
        <v>1057</v>
      </c>
      <c r="Q14" s="376">
        <v>4075907.7800000003</v>
      </c>
      <c r="R14" s="380">
        <v>4560098.62</v>
      </c>
      <c r="S14" s="398">
        <v>1.1187933746626622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8">
        <v>0</v>
      </c>
      <c r="E15" s="375">
        <v>89</v>
      </c>
      <c r="F15" s="758">
        <v>0</v>
      </c>
      <c r="G15" s="375">
        <v>283700</v>
      </c>
      <c r="H15" s="684" t="s">
        <v>335</v>
      </c>
      <c r="I15" s="758">
        <v>0</v>
      </c>
      <c r="J15" s="375">
        <v>0</v>
      </c>
      <c r="K15" s="758">
        <v>0</v>
      </c>
      <c r="L15" s="375">
        <v>0</v>
      </c>
      <c r="M15" s="684" t="s">
        <v>335</v>
      </c>
      <c r="N15" s="378"/>
      <c r="O15" s="374">
        <v>0</v>
      </c>
      <c r="P15" s="379">
        <v>89</v>
      </c>
      <c r="Q15" s="376">
        <v>0</v>
      </c>
      <c r="R15" s="380">
        <v>283700</v>
      </c>
      <c r="S15" s="398" t="s">
        <v>335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8">
        <v>1448</v>
      </c>
      <c r="E16" s="375">
        <v>1620</v>
      </c>
      <c r="F16" s="758">
        <v>9766059.9099999983</v>
      </c>
      <c r="G16" s="375">
        <v>10270597.559999999</v>
      </c>
      <c r="H16" s="684">
        <v>1.0516623545881976</v>
      </c>
      <c r="I16" s="758">
        <v>25</v>
      </c>
      <c r="J16" s="375">
        <v>38</v>
      </c>
      <c r="K16" s="758">
        <v>47003.89</v>
      </c>
      <c r="L16" s="375">
        <v>74428.72</v>
      </c>
      <c r="M16" s="684">
        <v>1.5834587307561141</v>
      </c>
      <c r="N16" s="378"/>
      <c r="O16" s="374">
        <v>1473</v>
      </c>
      <c r="P16" s="379">
        <v>1658</v>
      </c>
      <c r="Q16" s="376">
        <v>9813063.7999999989</v>
      </c>
      <c r="R16" s="380">
        <v>10345026.279999999</v>
      </c>
      <c r="S16" s="398">
        <v>1.0542096220754216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8">
        <v>4333</v>
      </c>
      <c r="E17" s="375">
        <v>4669</v>
      </c>
      <c r="F17" s="758">
        <v>9527069.7799999993</v>
      </c>
      <c r="G17" s="375">
        <v>10385419.529999999</v>
      </c>
      <c r="H17" s="684">
        <v>1.0900958815061812</v>
      </c>
      <c r="I17" s="758">
        <v>490</v>
      </c>
      <c r="J17" s="375">
        <v>565</v>
      </c>
      <c r="K17" s="758">
        <v>1075753</v>
      </c>
      <c r="L17" s="375">
        <v>1175710</v>
      </c>
      <c r="M17" s="684">
        <v>1.0929181698772858</v>
      </c>
      <c r="N17" s="378"/>
      <c r="O17" s="374">
        <v>4823</v>
      </c>
      <c r="P17" s="379">
        <v>5234</v>
      </c>
      <c r="Q17" s="376">
        <v>10602822.779999999</v>
      </c>
      <c r="R17" s="380">
        <v>11561129.529999999</v>
      </c>
      <c r="S17" s="398">
        <v>1.0903822283823932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8">
        <v>1140</v>
      </c>
      <c r="E18" s="375">
        <v>1445</v>
      </c>
      <c r="F18" s="758">
        <v>4681104.1200000048</v>
      </c>
      <c r="G18" s="375">
        <v>6187184.3000000007</v>
      </c>
      <c r="H18" s="684">
        <v>1.3217360993029983</v>
      </c>
      <c r="I18" s="758">
        <v>0</v>
      </c>
      <c r="J18" s="375">
        <v>0</v>
      </c>
      <c r="K18" s="758">
        <v>0</v>
      </c>
      <c r="L18" s="375">
        <v>0</v>
      </c>
      <c r="M18" s="684" t="s">
        <v>335</v>
      </c>
      <c r="N18" s="378"/>
      <c r="O18" s="374">
        <v>1140</v>
      </c>
      <c r="P18" s="379">
        <v>1445</v>
      </c>
      <c r="Q18" s="376">
        <v>4681104.1200000048</v>
      </c>
      <c r="R18" s="380">
        <v>6187184.3000000007</v>
      </c>
      <c r="S18" s="398">
        <v>1.3217360993029983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8">
        <v>55</v>
      </c>
      <c r="E19" s="375">
        <v>59</v>
      </c>
      <c r="F19" s="758">
        <v>121873.03000000001</v>
      </c>
      <c r="G19" s="375">
        <v>61490.890000000007</v>
      </c>
      <c r="H19" s="684">
        <v>0.50454879147584986</v>
      </c>
      <c r="I19" s="758">
        <v>32</v>
      </c>
      <c r="J19" s="375">
        <v>25</v>
      </c>
      <c r="K19" s="758">
        <v>14470.14</v>
      </c>
      <c r="L19" s="375">
        <v>21431.609999999997</v>
      </c>
      <c r="M19" s="684">
        <v>1.4810920972430119</v>
      </c>
      <c r="N19" s="378"/>
      <c r="O19" s="374">
        <v>87</v>
      </c>
      <c r="P19" s="379">
        <v>84</v>
      </c>
      <c r="Q19" s="376">
        <v>136343.17000000001</v>
      </c>
      <c r="R19" s="380">
        <v>82922.5</v>
      </c>
      <c r="S19" s="398">
        <v>0.60818961448527264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8">
        <v>6012</v>
      </c>
      <c r="E20" s="375">
        <v>5090</v>
      </c>
      <c r="F20" s="758">
        <v>24547835.619999997</v>
      </c>
      <c r="G20" s="375">
        <v>22533882.379999995</v>
      </c>
      <c r="H20" s="684">
        <v>0.91795801181106318</v>
      </c>
      <c r="I20" s="758">
        <v>294</v>
      </c>
      <c r="J20" s="375">
        <v>382</v>
      </c>
      <c r="K20" s="758">
        <v>1068956.1499999999</v>
      </c>
      <c r="L20" s="375">
        <v>1324917.5</v>
      </c>
      <c r="M20" s="684">
        <v>1.239449812791666</v>
      </c>
      <c r="N20" s="378"/>
      <c r="O20" s="374">
        <v>6306</v>
      </c>
      <c r="P20" s="379">
        <v>5472</v>
      </c>
      <c r="Q20" s="376">
        <v>25616791.769999996</v>
      </c>
      <c r="R20" s="380">
        <v>23858799.879999995</v>
      </c>
      <c r="S20" s="398">
        <v>0.93137345590407628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8">
        <v>1542</v>
      </c>
      <c r="E21" s="375">
        <v>1584</v>
      </c>
      <c r="F21" s="758">
        <v>5947078.2100000009</v>
      </c>
      <c r="G21" s="375">
        <v>5497980.6700000009</v>
      </c>
      <c r="H21" s="684">
        <v>0.92448433934417684</v>
      </c>
      <c r="I21" s="758">
        <v>0</v>
      </c>
      <c r="J21" s="375">
        <v>0</v>
      </c>
      <c r="K21" s="758">
        <v>0</v>
      </c>
      <c r="L21" s="375">
        <v>0</v>
      </c>
      <c r="M21" s="684" t="s">
        <v>335</v>
      </c>
      <c r="N21" s="378"/>
      <c r="O21" s="374">
        <v>1542</v>
      </c>
      <c r="P21" s="379">
        <v>1584</v>
      </c>
      <c r="Q21" s="376">
        <v>5947078.2100000009</v>
      </c>
      <c r="R21" s="380">
        <v>5497980.6700000009</v>
      </c>
      <c r="S21" s="398">
        <v>0.92448433934417684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8">
        <v>1127</v>
      </c>
      <c r="E22" s="375">
        <v>1405</v>
      </c>
      <c r="F22" s="758">
        <v>10996007.074958118</v>
      </c>
      <c r="G22" s="375">
        <v>11463151.666459119</v>
      </c>
      <c r="H22" s="684">
        <v>1.0424831112163304</v>
      </c>
      <c r="I22" s="758">
        <v>185</v>
      </c>
      <c r="J22" s="375">
        <v>226</v>
      </c>
      <c r="K22" s="758">
        <v>555545.88131282607</v>
      </c>
      <c r="L22" s="375">
        <v>494927.02934783942</v>
      </c>
      <c r="M22" s="684">
        <v>0.89088416635951551</v>
      </c>
      <c r="N22" s="378"/>
      <c r="O22" s="374">
        <v>1312</v>
      </c>
      <c r="P22" s="379">
        <v>1631</v>
      </c>
      <c r="Q22" s="376">
        <v>11551552.956270944</v>
      </c>
      <c r="R22" s="380">
        <v>11958078.695806958</v>
      </c>
      <c r="S22" s="398">
        <v>1.0351923019419933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8">
        <v>1677</v>
      </c>
      <c r="E23" s="375">
        <v>1670</v>
      </c>
      <c r="F23" s="758">
        <v>6200756.4099999992</v>
      </c>
      <c r="G23" s="375">
        <v>6443530.2199999997</v>
      </c>
      <c r="H23" s="684">
        <v>1.0391522894865661</v>
      </c>
      <c r="I23" s="758">
        <v>35</v>
      </c>
      <c r="J23" s="375">
        <v>22</v>
      </c>
      <c r="K23" s="758">
        <v>78424.260000000009</v>
      </c>
      <c r="L23" s="375">
        <v>85120.200000000012</v>
      </c>
      <c r="M23" s="684">
        <v>1.0853809777739694</v>
      </c>
      <c r="N23" s="378"/>
      <c r="O23" s="374">
        <v>1712</v>
      </c>
      <c r="P23" s="379">
        <v>1692</v>
      </c>
      <c r="Q23" s="376">
        <v>6279180.669999999</v>
      </c>
      <c r="R23" s="380">
        <v>6528650.4199999999</v>
      </c>
      <c r="S23" s="398">
        <v>1.0397296658769337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8">
        <v>1006</v>
      </c>
      <c r="E24" s="375">
        <v>991</v>
      </c>
      <c r="F24" s="758">
        <v>1779004.1099999999</v>
      </c>
      <c r="G24" s="375">
        <v>2113703.35</v>
      </c>
      <c r="H24" s="684">
        <v>1.1881385422993769</v>
      </c>
      <c r="I24" s="758">
        <v>169</v>
      </c>
      <c r="J24" s="375">
        <v>225</v>
      </c>
      <c r="K24" s="758">
        <v>286873.51</v>
      </c>
      <c r="L24" s="375">
        <v>381849.27</v>
      </c>
      <c r="M24" s="684">
        <v>1.3310719069181396</v>
      </c>
      <c r="N24" s="378"/>
      <c r="O24" s="374">
        <v>1175</v>
      </c>
      <c r="P24" s="379">
        <v>1216</v>
      </c>
      <c r="Q24" s="376">
        <v>2065877.6199999999</v>
      </c>
      <c r="R24" s="380">
        <v>2495552.62</v>
      </c>
      <c r="S24" s="398">
        <v>1.2079866667029386</v>
      </c>
    </row>
    <row r="25" spans="1:30" s="266" customFormat="1" ht="19.149999999999999" customHeight="1" x14ac:dyDescent="0.25">
      <c r="A25" s="275"/>
      <c r="B25" s="1073" t="s">
        <v>213</v>
      </c>
      <c r="C25" s="1073"/>
      <c r="D25" s="384">
        <v>24554</v>
      </c>
      <c r="E25" s="385">
        <v>24286</v>
      </c>
      <c r="F25" s="377">
        <v>89518742.024958119</v>
      </c>
      <c r="G25" s="386">
        <v>90680912.946059108</v>
      </c>
      <c r="H25" s="685">
        <v>1.0129824313301563</v>
      </c>
      <c r="I25" s="384">
        <v>1446</v>
      </c>
      <c r="J25" s="385">
        <v>1782</v>
      </c>
      <c r="K25" s="377">
        <v>3597820.5313128261</v>
      </c>
      <c r="L25" s="386">
        <v>4182422.9593478395</v>
      </c>
      <c r="M25" s="685">
        <v>1.1624879348336186</v>
      </c>
      <c r="N25" s="387"/>
      <c r="O25" s="384">
        <v>26000</v>
      </c>
      <c r="P25" s="388">
        <v>26068</v>
      </c>
      <c r="Q25" s="377">
        <v>93116562.556270957</v>
      </c>
      <c r="R25" s="389">
        <v>94863335.905406967</v>
      </c>
      <c r="S25" s="683">
        <v>1.0187589973382063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8">
        <v>678</v>
      </c>
      <c r="E27" s="375">
        <v>122</v>
      </c>
      <c r="F27" s="758">
        <v>475013.07</v>
      </c>
      <c r="G27" s="375">
        <v>318243.42</v>
      </c>
      <c r="H27" s="684">
        <v>0.6699677126778848</v>
      </c>
      <c r="I27" s="758">
        <v>0</v>
      </c>
      <c r="J27" s="375">
        <v>0</v>
      </c>
      <c r="K27" s="758">
        <v>0</v>
      </c>
      <c r="L27" s="375">
        <v>0</v>
      </c>
      <c r="M27" s="684" t="s">
        <v>335</v>
      </c>
      <c r="N27" s="391"/>
      <c r="O27" s="374">
        <v>678</v>
      </c>
      <c r="P27" s="379">
        <v>122</v>
      </c>
      <c r="Q27" s="376">
        <v>475013.07</v>
      </c>
      <c r="R27" s="380">
        <v>318243.42</v>
      </c>
      <c r="S27" s="398">
        <v>0.6699677126778848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8">
        <v>83</v>
      </c>
      <c r="E28" s="375">
        <v>134</v>
      </c>
      <c r="F28" s="758">
        <v>484400.91000000003</v>
      </c>
      <c r="G28" s="375">
        <v>1545924.17</v>
      </c>
      <c r="H28" s="684">
        <v>3.1914146693077017</v>
      </c>
      <c r="I28" s="758">
        <v>0</v>
      </c>
      <c r="J28" s="375">
        <v>3</v>
      </c>
      <c r="K28" s="758">
        <v>0</v>
      </c>
      <c r="L28" s="375">
        <v>8862.85</v>
      </c>
      <c r="M28" s="684" t="s">
        <v>335</v>
      </c>
      <c r="N28" s="391"/>
      <c r="O28" s="374">
        <v>83</v>
      </c>
      <c r="P28" s="379">
        <v>137</v>
      </c>
      <c r="Q28" s="376">
        <v>484400.91000000003</v>
      </c>
      <c r="R28" s="380">
        <v>1554787.02</v>
      </c>
      <c r="S28" s="398">
        <v>3.2097111873716337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8">
        <v>600</v>
      </c>
      <c r="E29" s="375">
        <v>540</v>
      </c>
      <c r="F29" s="758">
        <v>1876721.290000001</v>
      </c>
      <c r="G29" s="375">
        <v>1985174.2500000005</v>
      </c>
      <c r="H29" s="684">
        <v>1.0577885275655392</v>
      </c>
      <c r="I29" s="758">
        <v>0</v>
      </c>
      <c r="J29" s="375">
        <v>0</v>
      </c>
      <c r="K29" s="758">
        <v>0</v>
      </c>
      <c r="L29" s="375">
        <v>0</v>
      </c>
      <c r="M29" s="684" t="s">
        <v>335</v>
      </c>
      <c r="N29" s="391"/>
      <c r="O29" s="374">
        <v>600</v>
      </c>
      <c r="P29" s="379">
        <v>540</v>
      </c>
      <c r="Q29" s="376">
        <v>1876721.290000001</v>
      </c>
      <c r="R29" s="380">
        <v>1985174.2500000005</v>
      </c>
      <c r="S29" s="398">
        <v>1.0577885275655392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8">
        <v>250</v>
      </c>
      <c r="E30" s="375">
        <v>190</v>
      </c>
      <c r="F30" s="758">
        <v>1173643.2500000005</v>
      </c>
      <c r="G30" s="375">
        <v>812285.32000000007</v>
      </c>
      <c r="H30" s="684">
        <v>0.69210581665254733</v>
      </c>
      <c r="I30" s="758">
        <v>107</v>
      </c>
      <c r="J30" s="375">
        <v>107</v>
      </c>
      <c r="K30" s="758">
        <v>338090.91999999993</v>
      </c>
      <c r="L30" s="375">
        <v>256665.13999999996</v>
      </c>
      <c r="M30" s="684">
        <v>0.75916010994912264</v>
      </c>
      <c r="N30" s="391"/>
      <c r="O30" s="374">
        <v>357</v>
      </c>
      <c r="P30" s="379">
        <v>297</v>
      </c>
      <c r="Q30" s="376">
        <v>1511734.1700000004</v>
      </c>
      <c r="R30" s="380">
        <v>1068950.46</v>
      </c>
      <c r="S30" s="398">
        <v>0.70710213555601487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8">
        <v>67</v>
      </c>
      <c r="E31" s="375">
        <v>84</v>
      </c>
      <c r="F31" s="758">
        <v>281461.71999999997</v>
      </c>
      <c r="G31" s="375">
        <v>337720.58</v>
      </c>
      <c r="H31" s="684">
        <v>1.1998810353322649</v>
      </c>
      <c r="I31" s="758">
        <v>0</v>
      </c>
      <c r="J31" s="375">
        <v>0</v>
      </c>
      <c r="K31" s="758">
        <v>0</v>
      </c>
      <c r="L31" s="375">
        <v>0</v>
      </c>
      <c r="M31" s="684" t="s">
        <v>335</v>
      </c>
      <c r="N31" s="391"/>
      <c r="O31" s="374">
        <v>67</v>
      </c>
      <c r="P31" s="379">
        <v>84</v>
      </c>
      <c r="Q31" s="376">
        <v>281461.71999999997</v>
      </c>
      <c r="R31" s="380">
        <v>337720.58</v>
      </c>
      <c r="S31" s="398">
        <v>1.1998810353322649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8">
        <v>173</v>
      </c>
      <c r="E32" s="375">
        <v>238</v>
      </c>
      <c r="F32" s="758">
        <v>291767.93999999994</v>
      </c>
      <c r="G32" s="375">
        <v>294624.74</v>
      </c>
      <c r="H32" s="684">
        <v>1.009791343079024</v>
      </c>
      <c r="I32" s="758">
        <v>4</v>
      </c>
      <c r="J32" s="375">
        <v>4</v>
      </c>
      <c r="K32" s="758">
        <v>1590.33</v>
      </c>
      <c r="L32" s="375">
        <v>6000</v>
      </c>
      <c r="M32" s="684">
        <v>3.7728018713097282</v>
      </c>
      <c r="N32" s="391"/>
      <c r="O32" s="374">
        <v>177</v>
      </c>
      <c r="P32" s="379">
        <v>242</v>
      </c>
      <c r="Q32" s="376">
        <v>293358.26999999996</v>
      </c>
      <c r="R32" s="380">
        <v>300624.74</v>
      </c>
      <c r="S32" s="398">
        <v>1.0247699510908626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8">
        <v>296</v>
      </c>
      <c r="E33" s="375">
        <v>212</v>
      </c>
      <c r="F33" s="758">
        <v>1602324.8701677208</v>
      </c>
      <c r="G33" s="375">
        <v>925442.02950000006</v>
      </c>
      <c r="H33" s="684">
        <v>0.57756204545656886</v>
      </c>
      <c r="I33" s="758">
        <v>58</v>
      </c>
      <c r="J33" s="375">
        <v>73</v>
      </c>
      <c r="K33" s="758">
        <v>170150.11296999999</v>
      </c>
      <c r="L33" s="375">
        <v>210515.96290000001</v>
      </c>
      <c r="M33" s="684">
        <v>1.237236691915198</v>
      </c>
      <c r="N33" s="391"/>
      <c r="O33" s="374">
        <v>354</v>
      </c>
      <c r="P33" s="379">
        <v>285</v>
      </c>
      <c r="Q33" s="376">
        <v>1772474.9831377207</v>
      </c>
      <c r="R33" s="380">
        <v>1135957.9924000001</v>
      </c>
      <c r="S33" s="398">
        <v>0.64088802561775648</v>
      </c>
    </row>
    <row r="34" spans="1:19" s="266" customFormat="1" ht="19.149999999999999" customHeight="1" x14ac:dyDescent="0.25">
      <c r="A34" s="275"/>
      <c r="B34" s="1073" t="s">
        <v>212</v>
      </c>
      <c r="C34" s="1073"/>
      <c r="D34" s="374">
        <v>2147</v>
      </c>
      <c r="E34" s="393">
        <v>1520</v>
      </c>
      <c r="F34" s="377">
        <v>6185333.0501677226</v>
      </c>
      <c r="G34" s="386">
        <v>6219414.5095000006</v>
      </c>
      <c r="H34" s="685">
        <v>1.0055100443348566</v>
      </c>
      <c r="I34" s="374">
        <v>169</v>
      </c>
      <c r="J34" s="393">
        <v>187</v>
      </c>
      <c r="K34" s="377">
        <v>509831.3629699999</v>
      </c>
      <c r="L34" s="386">
        <v>482043.95289999992</v>
      </c>
      <c r="M34" s="685">
        <v>0.94549686016151369</v>
      </c>
      <c r="N34" s="391"/>
      <c r="O34" s="374">
        <v>2316</v>
      </c>
      <c r="P34" s="394">
        <v>1707</v>
      </c>
      <c r="Q34" s="377">
        <v>6695164.4131377209</v>
      </c>
      <c r="R34" s="389">
        <v>6701458.4624000005</v>
      </c>
      <c r="S34" s="683">
        <v>1.0009400888273825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77" t="s">
        <v>214</v>
      </c>
      <c r="C36" s="1077"/>
      <c r="D36" s="384">
        <v>26701</v>
      </c>
      <c r="E36" s="385">
        <v>25806</v>
      </c>
      <c r="F36" s="377">
        <v>95704075.075125843</v>
      </c>
      <c r="G36" s="386">
        <v>96900327.455559105</v>
      </c>
      <c r="H36" s="685">
        <v>1.0124994926234252</v>
      </c>
      <c r="I36" s="384">
        <v>1615</v>
      </c>
      <c r="J36" s="385">
        <v>1969</v>
      </c>
      <c r="K36" s="377">
        <v>4107651.8942828262</v>
      </c>
      <c r="L36" s="386">
        <v>4664466.9122478394</v>
      </c>
      <c r="M36" s="685">
        <v>1.1355555515159421</v>
      </c>
      <c r="N36" s="395"/>
      <c r="O36" s="670">
        <v>28316</v>
      </c>
      <c r="P36" s="388">
        <v>27775</v>
      </c>
      <c r="Q36" s="650">
        <v>99811726.969408676</v>
      </c>
      <c r="R36" s="389">
        <v>101564794.36780697</v>
      </c>
      <c r="S36" s="683">
        <v>1.017563741772904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871" t="s">
        <v>309</v>
      </c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871"/>
      <c r="S38" s="871"/>
    </row>
    <row r="39" spans="1:19" s="266" customFormat="1" ht="19.149999999999999" customHeight="1" x14ac:dyDescent="0.25">
      <c r="A39" s="275"/>
      <c r="B39" s="1066" t="s">
        <v>84</v>
      </c>
      <c r="C39" s="878" t="s">
        <v>211</v>
      </c>
      <c r="D39" s="881" t="s">
        <v>81</v>
      </c>
      <c r="E39" s="882"/>
      <c r="F39" s="882"/>
      <c r="G39" s="882"/>
      <c r="H39" s="302"/>
      <c r="I39" s="881"/>
      <c r="J39" s="882"/>
      <c r="K39" s="882"/>
      <c r="L39" s="882"/>
      <c r="M39" s="886"/>
      <c r="N39" s="303"/>
      <c r="O39" s="883" t="s">
        <v>210</v>
      </c>
      <c r="P39" s="884"/>
      <c r="Q39" s="884"/>
      <c r="R39" s="884"/>
      <c r="S39" s="885"/>
    </row>
    <row r="40" spans="1:19" s="266" customFormat="1" ht="19.149999999999999" customHeight="1" x14ac:dyDescent="0.25">
      <c r="A40" s="275"/>
      <c r="B40" s="1067"/>
      <c r="C40" s="879"/>
      <c r="D40" s="924" t="s">
        <v>197</v>
      </c>
      <c r="E40" s="925"/>
      <c r="F40" s="896" t="s">
        <v>3</v>
      </c>
      <c r="G40" s="1078"/>
      <c r="H40" s="1075" t="s">
        <v>332</v>
      </c>
      <c r="I40" s="1063"/>
      <c r="J40" s="1071"/>
      <c r="K40" s="1071"/>
      <c r="L40" s="1071"/>
      <c r="M40" s="437"/>
      <c r="N40" s="396"/>
      <c r="O40" s="924" t="s">
        <v>209</v>
      </c>
      <c r="P40" s="925"/>
      <c r="Q40" s="896" t="s">
        <v>283</v>
      </c>
      <c r="R40" s="897"/>
      <c r="S40" s="888" t="s">
        <v>332</v>
      </c>
    </row>
    <row r="41" spans="1:19" s="266" customFormat="1" ht="19.149999999999999" customHeight="1" x14ac:dyDescent="0.25">
      <c r="A41" s="275"/>
      <c r="B41" s="1068"/>
      <c r="C41" s="880"/>
      <c r="D41" s="372" t="s">
        <v>333</v>
      </c>
      <c r="E41" s="372" t="s">
        <v>334</v>
      </c>
      <c r="F41" s="354" t="s">
        <v>333</v>
      </c>
      <c r="G41" s="283" t="s">
        <v>334</v>
      </c>
      <c r="H41" s="1076"/>
      <c r="I41" s="411"/>
      <c r="J41" s="412"/>
      <c r="K41" s="347"/>
      <c r="L41" s="347"/>
      <c r="M41" s="409"/>
      <c r="N41" s="409"/>
      <c r="O41" s="372" t="s">
        <v>333</v>
      </c>
      <c r="P41" s="774" t="s">
        <v>334</v>
      </c>
      <c r="Q41" s="354" t="s">
        <v>333</v>
      </c>
      <c r="R41" s="373" t="s">
        <v>334</v>
      </c>
      <c r="S41" s="889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8">
        <v>41</v>
      </c>
      <c r="E43" s="375">
        <v>51</v>
      </c>
      <c r="F43" s="758">
        <v>92926.25</v>
      </c>
      <c r="G43" s="375">
        <v>56979</v>
      </c>
      <c r="H43" s="684">
        <v>0.61316366473413053</v>
      </c>
      <c r="I43" s="415"/>
      <c r="J43" s="416"/>
      <c r="K43" s="391"/>
      <c r="L43" s="391"/>
      <c r="M43" s="395"/>
      <c r="N43" s="410"/>
      <c r="O43" s="374">
        <v>41</v>
      </c>
      <c r="P43" s="379">
        <v>51</v>
      </c>
      <c r="Q43" s="376">
        <v>92926.25</v>
      </c>
      <c r="R43" s="380">
        <v>56979</v>
      </c>
      <c r="S43" s="398">
        <v>0.61316366473413053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8">
        <v>44</v>
      </c>
      <c r="E44" s="375">
        <v>97</v>
      </c>
      <c r="F44" s="758">
        <v>81635.460000000006</v>
      </c>
      <c r="G44" s="375">
        <v>350268.74</v>
      </c>
      <c r="H44" s="684">
        <v>4.2906445311877945</v>
      </c>
      <c r="I44" s="415"/>
      <c r="J44" s="416"/>
      <c r="K44" s="391"/>
      <c r="L44" s="391"/>
      <c r="M44" s="395"/>
      <c r="N44" s="410"/>
      <c r="O44" s="374">
        <v>44</v>
      </c>
      <c r="P44" s="379">
        <v>97</v>
      </c>
      <c r="Q44" s="376">
        <v>81635.460000000006</v>
      </c>
      <c r="R44" s="380">
        <v>350268.74</v>
      </c>
      <c r="S44" s="398">
        <v>4.2906445311877945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8">
        <v>324</v>
      </c>
      <c r="E45" s="375">
        <v>331</v>
      </c>
      <c r="F45" s="758">
        <v>818987</v>
      </c>
      <c r="G45" s="375">
        <v>998390</v>
      </c>
      <c r="H45" s="684">
        <v>1.2190547591109504</v>
      </c>
      <c r="I45" s="415"/>
      <c r="J45" s="416"/>
      <c r="K45" s="391"/>
      <c r="L45" s="391"/>
      <c r="M45" s="395"/>
      <c r="N45" s="410"/>
      <c r="O45" s="374">
        <v>324</v>
      </c>
      <c r="P45" s="379">
        <v>331</v>
      </c>
      <c r="Q45" s="376">
        <v>818987</v>
      </c>
      <c r="R45" s="380">
        <v>998390</v>
      </c>
      <c r="S45" s="398">
        <v>1.2190547591109504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8">
        <v>215</v>
      </c>
      <c r="E46" s="375">
        <v>235</v>
      </c>
      <c r="F46" s="758">
        <v>627947.6</v>
      </c>
      <c r="G46" s="375">
        <v>699528.04</v>
      </c>
      <c r="H46" s="684">
        <v>1.1139911037162975</v>
      </c>
      <c r="I46" s="415"/>
      <c r="J46" s="416"/>
      <c r="K46" s="391"/>
      <c r="L46" s="391"/>
      <c r="M46" s="395"/>
      <c r="N46" s="410"/>
      <c r="O46" s="374">
        <v>215</v>
      </c>
      <c r="P46" s="379">
        <v>235</v>
      </c>
      <c r="Q46" s="376">
        <v>627947.6</v>
      </c>
      <c r="R46" s="380">
        <v>699528.04</v>
      </c>
      <c r="S46" s="398">
        <v>1.1139911037162975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8">
        <v>175</v>
      </c>
      <c r="E47" s="375">
        <v>266</v>
      </c>
      <c r="F47" s="758">
        <v>327234.49</v>
      </c>
      <c r="G47" s="375">
        <v>476503.45</v>
      </c>
      <c r="H47" s="684">
        <v>1.4561528951303391</v>
      </c>
      <c r="I47" s="415"/>
      <c r="J47" s="416"/>
      <c r="K47" s="391"/>
      <c r="L47" s="391"/>
      <c r="M47" s="395"/>
      <c r="N47" s="410"/>
      <c r="O47" s="374">
        <v>175</v>
      </c>
      <c r="P47" s="379">
        <v>266</v>
      </c>
      <c r="Q47" s="376">
        <v>327234.49</v>
      </c>
      <c r="R47" s="380">
        <v>476503.45</v>
      </c>
      <c r="S47" s="398">
        <v>1.4561528951303391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8">
        <v>39</v>
      </c>
      <c r="E48" s="375">
        <v>47</v>
      </c>
      <c r="F48" s="758">
        <v>103473.99</v>
      </c>
      <c r="G48" s="375">
        <v>105106.82</v>
      </c>
      <c r="H48" s="684">
        <v>1.0157801008736591</v>
      </c>
      <c r="I48" s="415"/>
      <c r="J48" s="416"/>
      <c r="K48" s="391"/>
      <c r="L48" s="391"/>
      <c r="M48" s="395"/>
      <c r="N48" s="410"/>
      <c r="O48" s="374">
        <v>39</v>
      </c>
      <c r="P48" s="379">
        <v>47</v>
      </c>
      <c r="Q48" s="376">
        <v>103473.99</v>
      </c>
      <c r="R48" s="380">
        <v>105106.82</v>
      </c>
      <c r="S48" s="398">
        <v>1.0157801008736591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8">
        <v>528</v>
      </c>
      <c r="E49" s="375">
        <v>576</v>
      </c>
      <c r="F49" s="758">
        <v>8492582.370000001</v>
      </c>
      <c r="G49" s="375">
        <v>9035947.4800000004</v>
      </c>
      <c r="H49" s="684">
        <v>1.0639811409918654</v>
      </c>
      <c r="I49" s="415"/>
      <c r="J49" s="416"/>
      <c r="K49" s="391"/>
      <c r="L49" s="391"/>
      <c r="M49" s="395"/>
      <c r="N49" s="410"/>
      <c r="O49" s="374">
        <v>528</v>
      </c>
      <c r="P49" s="379">
        <v>576</v>
      </c>
      <c r="Q49" s="376">
        <v>8492582.370000001</v>
      </c>
      <c r="R49" s="380">
        <v>9035947.4800000004</v>
      </c>
      <c r="S49" s="398">
        <v>1.0639811409918654</v>
      </c>
    </row>
    <row r="50" spans="1:19" s="266" customFormat="1" ht="19.149999999999999" customHeight="1" x14ac:dyDescent="0.25">
      <c r="A50" s="275"/>
      <c r="B50" s="1073" t="s">
        <v>213</v>
      </c>
      <c r="C50" s="1073"/>
      <c r="D50" s="384">
        <v>1366</v>
      </c>
      <c r="E50" s="385">
        <v>1603</v>
      </c>
      <c r="F50" s="377">
        <v>10544787.16</v>
      </c>
      <c r="G50" s="408">
        <v>11722723.530000001</v>
      </c>
      <c r="H50" s="685">
        <v>1.1117079322822483</v>
      </c>
      <c r="I50" s="417"/>
      <c r="J50" s="418"/>
      <c r="K50" s="419"/>
      <c r="L50" s="438"/>
      <c r="M50" s="420"/>
      <c r="N50" s="395"/>
      <c r="O50" s="670">
        <v>1366</v>
      </c>
      <c r="P50" s="388">
        <v>1603</v>
      </c>
      <c r="Q50" s="377">
        <v>10544787.16</v>
      </c>
      <c r="R50" s="389">
        <v>11722723.530000001</v>
      </c>
      <c r="S50" s="683">
        <v>1.1117079322822483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871" t="s">
        <v>288</v>
      </c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</row>
    <row r="53" spans="1:19" s="266" customFormat="1" ht="19.149999999999999" customHeight="1" x14ac:dyDescent="0.25">
      <c r="A53" s="275"/>
      <c r="B53" s="1079" t="s">
        <v>211</v>
      </c>
      <c r="C53" s="1080"/>
      <c r="D53" s="881" t="s">
        <v>81</v>
      </c>
      <c r="E53" s="882"/>
      <c r="F53" s="882"/>
      <c r="G53" s="882"/>
      <c r="H53" s="302"/>
      <c r="I53" s="881" t="s">
        <v>52</v>
      </c>
      <c r="J53" s="882"/>
      <c r="K53" s="882"/>
      <c r="L53" s="882"/>
      <c r="M53" s="886"/>
      <c r="N53" s="303"/>
      <c r="O53" s="883" t="s">
        <v>208</v>
      </c>
      <c r="P53" s="884"/>
      <c r="Q53" s="884"/>
      <c r="R53" s="884"/>
      <c r="S53" s="885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550</v>
      </c>
      <c r="E54" s="375">
        <v>547</v>
      </c>
      <c r="F54" s="376">
        <v>2672396.23</v>
      </c>
      <c r="G54" s="377">
        <v>2288069.11</v>
      </c>
      <c r="H54" s="684">
        <v>0.85618632608234146</v>
      </c>
      <c r="I54" s="374">
        <v>33</v>
      </c>
      <c r="J54" s="375">
        <v>77</v>
      </c>
      <c r="K54" s="376">
        <v>33188.449999999997</v>
      </c>
      <c r="L54" s="377">
        <v>168640.22</v>
      </c>
      <c r="M54" s="684">
        <v>5.0812924375799415</v>
      </c>
      <c r="N54" s="378"/>
      <c r="O54" s="374">
        <v>583</v>
      </c>
      <c r="P54" s="379">
        <v>624</v>
      </c>
      <c r="Q54" s="376">
        <v>2705584.68</v>
      </c>
      <c r="R54" s="380">
        <v>2456709.33</v>
      </c>
      <c r="S54" s="398">
        <v>0.90801420785691322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5353</v>
      </c>
      <c r="E55" s="375">
        <v>4215</v>
      </c>
      <c r="F55" s="376">
        <v>9830642.0700000003</v>
      </c>
      <c r="G55" s="377">
        <v>9054857.4796000011</v>
      </c>
      <c r="H55" s="684">
        <v>0.92108505376597449</v>
      </c>
      <c r="I55" s="374">
        <v>155</v>
      </c>
      <c r="J55" s="375">
        <v>189</v>
      </c>
      <c r="K55" s="376">
        <v>285626</v>
      </c>
      <c r="L55" s="377">
        <v>310889</v>
      </c>
      <c r="M55" s="684">
        <v>1.0884478303795873</v>
      </c>
      <c r="N55" s="378"/>
      <c r="O55" s="374">
        <v>5508</v>
      </c>
      <c r="P55" s="379">
        <v>4404</v>
      </c>
      <c r="Q55" s="376">
        <v>10116268.07</v>
      </c>
      <c r="R55" s="380">
        <v>9365746.4796000011</v>
      </c>
      <c r="S55" s="398">
        <v>0.92581042878591902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989</v>
      </c>
      <c r="E56" s="375">
        <v>1024</v>
      </c>
      <c r="F56" s="376">
        <v>3923928.5300000003</v>
      </c>
      <c r="G56" s="377">
        <v>4415589.21</v>
      </c>
      <c r="H56" s="684">
        <v>1.1252980721338468</v>
      </c>
      <c r="I56" s="374">
        <v>28</v>
      </c>
      <c r="J56" s="375">
        <v>33</v>
      </c>
      <c r="K56" s="376">
        <v>151979.25</v>
      </c>
      <c r="L56" s="377">
        <v>144509.41</v>
      </c>
      <c r="M56" s="684">
        <v>0.95084960611399261</v>
      </c>
      <c r="N56" s="378"/>
      <c r="O56" s="374">
        <v>1017</v>
      </c>
      <c r="P56" s="379">
        <v>1057</v>
      </c>
      <c r="Q56" s="376">
        <v>4075907.7800000003</v>
      </c>
      <c r="R56" s="380">
        <v>4560098.62</v>
      </c>
      <c r="S56" s="398">
        <v>1.1187933746626622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0</v>
      </c>
      <c r="E57" s="375">
        <v>89</v>
      </c>
      <c r="F57" s="376">
        <v>0</v>
      </c>
      <c r="G57" s="377">
        <v>283700</v>
      </c>
      <c r="H57" s="684" t="s">
        <v>335</v>
      </c>
      <c r="I57" s="374">
        <v>0</v>
      </c>
      <c r="J57" s="375">
        <v>0</v>
      </c>
      <c r="K57" s="376">
        <v>0</v>
      </c>
      <c r="L57" s="377">
        <v>0</v>
      </c>
      <c r="M57" s="684" t="s">
        <v>335</v>
      </c>
      <c r="N57" s="378"/>
      <c r="O57" s="374">
        <v>0</v>
      </c>
      <c r="P57" s="379">
        <v>89</v>
      </c>
      <c r="Q57" s="376">
        <v>0</v>
      </c>
      <c r="R57" s="380">
        <v>283700</v>
      </c>
      <c r="S57" s="398" t="s">
        <v>335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1531</v>
      </c>
      <c r="E58" s="375">
        <v>1754</v>
      </c>
      <c r="F58" s="376">
        <v>10250460.819999998</v>
      </c>
      <c r="G58" s="377">
        <v>11816521.729999999</v>
      </c>
      <c r="H58" s="684">
        <v>1.1527795615729206</v>
      </c>
      <c r="I58" s="374">
        <v>25</v>
      </c>
      <c r="J58" s="375">
        <v>41</v>
      </c>
      <c r="K58" s="376">
        <v>47003.89</v>
      </c>
      <c r="L58" s="377">
        <v>83291.570000000007</v>
      </c>
      <c r="M58" s="684">
        <v>1.7720144013612491</v>
      </c>
      <c r="N58" s="378"/>
      <c r="O58" s="374">
        <v>1556</v>
      </c>
      <c r="P58" s="379">
        <v>1795</v>
      </c>
      <c r="Q58" s="376">
        <v>10297464.709999999</v>
      </c>
      <c r="R58" s="380">
        <v>11899813.299999999</v>
      </c>
      <c r="S58" s="398">
        <v>1.1556061258888257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4333</v>
      </c>
      <c r="E59" s="375">
        <v>4669</v>
      </c>
      <c r="F59" s="376">
        <v>9527069.7799999993</v>
      </c>
      <c r="G59" s="377">
        <v>10385419.529999999</v>
      </c>
      <c r="H59" s="684">
        <v>1.0900958815061812</v>
      </c>
      <c r="I59" s="374">
        <v>490</v>
      </c>
      <c r="J59" s="375">
        <v>565</v>
      </c>
      <c r="K59" s="376">
        <v>1075753</v>
      </c>
      <c r="L59" s="377">
        <v>1175710</v>
      </c>
      <c r="M59" s="684">
        <v>1.0929181698772858</v>
      </c>
      <c r="N59" s="378"/>
      <c r="O59" s="374">
        <v>4823</v>
      </c>
      <c r="P59" s="379">
        <v>5234</v>
      </c>
      <c r="Q59" s="376">
        <v>10602822.779999999</v>
      </c>
      <c r="R59" s="380">
        <v>11561129.529999999</v>
      </c>
      <c r="S59" s="398">
        <v>1.0903822283823932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1740</v>
      </c>
      <c r="E60" s="375">
        <v>1985</v>
      </c>
      <c r="F60" s="376">
        <v>6557825.4100000057</v>
      </c>
      <c r="G60" s="377">
        <v>8172358.5500000007</v>
      </c>
      <c r="H60" s="684">
        <v>1.2461994699550858</v>
      </c>
      <c r="I60" s="374">
        <v>0</v>
      </c>
      <c r="J60" s="375">
        <v>0</v>
      </c>
      <c r="K60" s="376">
        <v>0</v>
      </c>
      <c r="L60" s="377">
        <v>0</v>
      </c>
      <c r="M60" s="684" t="s">
        <v>335</v>
      </c>
      <c r="N60" s="378"/>
      <c r="O60" s="374">
        <v>1740</v>
      </c>
      <c r="P60" s="379">
        <v>1985</v>
      </c>
      <c r="Q60" s="376">
        <v>6557825.4100000057</v>
      </c>
      <c r="R60" s="380">
        <v>8172358.5500000007</v>
      </c>
      <c r="S60" s="398">
        <v>1.2461994699550858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305</v>
      </c>
      <c r="E61" s="375">
        <v>249</v>
      </c>
      <c r="F61" s="376">
        <v>1295516.2800000005</v>
      </c>
      <c r="G61" s="377">
        <v>873776.21000000008</v>
      </c>
      <c r="H61" s="684">
        <v>0.67446177519282102</v>
      </c>
      <c r="I61" s="374">
        <v>139</v>
      </c>
      <c r="J61" s="375">
        <v>132</v>
      </c>
      <c r="K61" s="376">
        <v>352561.05999999994</v>
      </c>
      <c r="L61" s="377">
        <v>278096.74999999994</v>
      </c>
      <c r="M61" s="684">
        <v>0.7887903162079215</v>
      </c>
      <c r="N61" s="378"/>
      <c r="O61" s="374">
        <v>444</v>
      </c>
      <c r="P61" s="379">
        <v>381</v>
      </c>
      <c r="Q61" s="376">
        <v>1648077.3400000003</v>
      </c>
      <c r="R61" s="380">
        <v>1151872.96</v>
      </c>
      <c r="S61" s="398">
        <v>0.69891923882649809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6079</v>
      </c>
      <c r="E62" s="375">
        <v>5174</v>
      </c>
      <c r="F62" s="376">
        <v>24829297.339999996</v>
      </c>
      <c r="G62" s="377">
        <v>22871602.959999993</v>
      </c>
      <c r="H62" s="684">
        <v>0.92115385493224744</v>
      </c>
      <c r="I62" s="374">
        <v>294</v>
      </c>
      <c r="J62" s="375">
        <v>382</v>
      </c>
      <c r="K62" s="376">
        <v>1068956.1499999999</v>
      </c>
      <c r="L62" s="377">
        <v>1324917.5</v>
      </c>
      <c r="M62" s="684">
        <v>1.239449812791666</v>
      </c>
      <c r="N62" s="378"/>
      <c r="O62" s="374">
        <v>6373</v>
      </c>
      <c r="P62" s="379">
        <v>5556</v>
      </c>
      <c r="Q62" s="376">
        <v>25898253.489999995</v>
      </c>
      <c r="R62" s="380">
        <v>24196520.459999993</v>
      </c>
      <c r="S62" s="398">
        <v>0.93429159110450877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1715</v>
      </c>
      <c r="E63" s="375">
        <v>1822</v>
      </c>
      <c r="F63" s="376">
        <v>6238846.1500000004</v>
      </c>
      <c r="G63" s="377">
        <v>5792605.4100000011</v>
      </c>
      <c r="H63" s="684">
        <v>0.92847383486127488</v>
      </c>
      <c r="I63" s="374">
        <v>4</v>
      </c>
      <c r="J63" s="375">
        <v>4</v>
      </c>
      <c r="K63" s="376">
        <v>1590.33</v>
      </c>
      <c r="L63" s="377">
        <v>6000</v>
      </c>
      <c r="M63" s="684">
        <v>3.7728018713097282</v>
      </c>
      <c r="N63" s="378"/>
      <c r="O63" s="374">
        <v>1719</v>
      </c>
      <c r="P63" s="379">
        <v>1826</v>
      </c>
      <c r="Q63" s="376">
        <v>6240436.4800000004</v>
      </c>
      <c r="R63" s="380">
        <v>5798605.4100000011</v>
      </c>
      <c r="S63" s="398">
        <v>0.92919869124282806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1423</v>
      </c>
      <c r="E64" s="375">
        <v>1617</v>
      </c>
      <c r="F64" s="376">
        <v>12598331.945125839</v>
      </c>
      <c r="G64" s="377">
        <v>12388593.695959119</v>
      </c>
      <c r="H64" s="684">
        <v>0.98335190324558286</v>
      </c>
      <c r="I64" s="374">
        <v>243</v>
      </c>
      <c r="J64" s="375">
        <v>299</v>
      </c>
      <c r="K64" s="376">
        <v>725695.99428282608</v>
      </c>
      <c r="L64" s="377">
        <v>705442.99224783946</v>
      </c>
      <c r="M64" s="684">
        <v>0.97209161660730703</v>
      </c>
      <c r="N64" s="378"/>
      <c r="O64" s="374">
        <v>1666</v>
      </c>
      <c r="P64" s="379">
        <v>1916</v>
      </c>
      <c r="Q64" s="376">
        <v>13324027.939408666</v>
      </c>
      <c r="R64" s="380">
        <v>13094036.68820696</v>
      </c>
      <c r="S64" s="398">
        <v>0.98273860935690038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1677</v>
      </c>
      <c r="E65" s="375">
        <v>1670</v>
      </c>
      <c r="F65" s="376">
        <v>6200756.4099999992</v>
      </c>
      <c r="G65" s="377">
        <v>6443530.2199999997</v>
      </c>
      <c r="H65" s="684">
        <v>1.0391522894865661</v>
      </c>
      <c r="I65" s="374">
        <v>35</v>
      </c>
      <c r="J65" s="375">
        <v>22</v>
      </c>
      <c r="K65" s="376">
        <v>78424.260000000009</v>
      </c>
      <c r="L65" s="377">
        <v>85120.200000000012</v>
      </c>
      <c r="M65" s="684">
        <v>1.0853809777739694</v>
      </c>
      <c r="N65" s="378"/>
      <c r="O65" s="374">
        <v>1712</v>
      </c>
      <c r="P65" s="379">
        <v>1692</v>
      </c>
      <c r="Q65" s="376">
        <v>6279180.669999999</v>
      </c>
      <c r="R65" s="380">
        <v>6528650.4199999999</v>
      </c>
      <c r="S65" s="398">
        <v>1.0397296658769337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1006</v>
      </c>
      <c r="E66" s="375">
        <v>991</v>
      </c>
      <c r="F66" s="376">
        <v>1779004.1099999999</v>
      </c>
      <c r="G66" s="377">
        <v>2113703.35</v>
      </c>
      <c r="H66" s="684">
        <v>1.1881385422993769</v>
      </c>
      <c r="I66" s="374">
        <v>169</v>
      </c>
      <c r="J66" s="375">
        <v>225</v>
      </c>
      <c r="K66" s="376">
        <v>286873.51</v>
      </c>
      <c r="L66" s="377">
        <v>381849.27</v>
      </c>
      <c r="M66" s="684">
        <v>1.3310719069181396</v>
      </c>
      <c r="N66" s="378"/>
      <c r="O66" s="374">
        <v>1175</v>
      </c>
      <c r="P66" s="379">
        <v>1216</v>
      </c>
      <c r="Q66" s="376">
        <v>2065877.6199999999</v>
      </c>
      <c r="R66" s="380">
        <v>2495552.62</v>
      </c>
      <c r="S66" s="398">
        <v>1.2079866667029386</v>
      </c>
    </row>
    <row r="67" spans="1:19" s="266" customFormat="1" ht="19.149999999999999" customHeight="1" x14ac:dyDescent="0.25">
      <c r="A67" s="275"/>
      <c r="B67" s="1077" t="s">
        <v>214</v>
      </c>
      <c r="C67" s="1077"/>
      <c r="D67" s="384">
        <v>26701</v>
      </c>
      <c r="E67" s="385">
        <v>25806</v>
      </c>
      <c r="F67" s="377">
        <v>95704075.075125843</v>
      </c>
      <c r="G67" s="386">
        <v>96900327.455559105</v>
      </c>
      <c r="H67" s="685">
        <v>1.0124994926234252</v>
      </c>
      <c r="I67" s="384">
        <v>1615</v>
      </c>
      <c r="J67" s="385">
        <v>1969</v>
      </c>
      <c r="K67" s="377">
        <v>4107651.8942828253</v>
      </c>
      <c r="L67" s="386">
        <v>4664466.9122478403</v>
      </c>
      <c r="M67" s="685">
        <v>1.1355555515159426</v>
      </c>
      <c r="N67" s="387"/>
      <c r="O67" s="670">
        <v>28316</v>
      </c>
      <c r="P67" s="388">
        <v>27775</v>
      </c>
      <c r="Q67" s="377">
        <v>99811726.969408676</v>
      </c>
      <c r="R67" s="389">
        <v>101564794.36780694</v>
      </c>
      <c r="S67" s="683">
        <v>1.0175637417729038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087" t="s">
        <v>129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8"/>
      <c r="L2" s="1088"/>
      <c r="M2" s="1088"/>
      <c r="N2" s="1088"/>
    </row>
    <row r="3" spans="1:14" s="549" customFormat="1" ht="16.5" customHeight="1" x14ac:dyDescent="0.25">
      <c r="A3" s="1089" t="s">
        <v>151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90"/>
      <c r="L3" s="1090"/>
      <c r="M3" s="1090"/>
      <c r="N3" s="1090"/>
    </row>
    <row r="4" spans="1:14" ht="16.5" customHeight="1" x14ac:dyDescent="0.25">
      <c r="A4" s="1083" t="s">
        <v>84</v>
      </c>
      <c r="B4" s="1085" t="s">
        <v>48</v>
      </c>
      <c r="C4" s="1094" t="s">
        <v>85</v>
      </c>
      <c r="D4" s="1095"/>
      <c r="E4" s="1096"/>
      <c r="F4" s="1096"/>
      <c r="G4" s="1096"/>
      <c r="H4" s="1096"/>
      <c r="I4" s="1099" t="s">
        <v>86</v>
      </c>
      <c r="J4" s="1100"/>
      <c r="K4" s="1101"/>
      <c r="L4" s="1101"/>
      <c r="M4" s="1101"/>
      <c r="N4" s="1102"/>
    </row>
    <row r="5" spans="1:14" ht="15.75" customHeight="1" x14ac:dyDescent="0.25">
      <c r="A5" s="1084"/>
      <c r="B5" s="1086"/>
      <c r="C5" s="1097"/>
      <c r="D5" s="1097"/>
      <c r="E5" s="1098"/>
      <c r="F5" s="1098"/>
      <c r="G5" s="1098"/>
      <c r="H5" s="1098"/>
      <c r="I5" s="1103"/>
      <c r="J5" s="1103"/>
      <c r="K5" s="1104"/>
      <c r="L5" s="1104"/>
      <c r="M5" s="1104"/>
      <c r="N5" s="1105"/>
    </row>
    <row r="6" spans="1:14" ht="15.75" customHeight="1" x14ac:dyDescent="0.25">
      <c r="A6" s="1084"/>
      <c r="B6" s="1086"/>
      <c r="C6" s="1091" t="s">
        <v>93</v>
      </c>
      <c r="D6" s="1092"/>
      <c r="E6" s="1093" t="s">
        <v>52</v>
      </c>
      <c r="F6" s="1093"/>
      <c r="G6" s="1093" t="s">
        <v>95</v>
      </c>
      <c r="H6" s="1093"/>
      <c r="I6" s="1091" t="s">
        <v>93</v>
      </c>
      <c r="J6" s="1092"/>
      <c r="K6" s="1107" t="s">
        <v>52</v>
      </c>
      <c r="L6" s="1107"/>
      <c r="M6" s="1093" t="s">
        <v>94</v>
      </c>
      <c r="N6" s="1106"/>
    </row>
    <row r="7" spans="1:14" ht="25.5" customHeight="1" x14ac:dyDescent="0.25">
      <c r="A7" s="1084"/>
      <c r="B7" s="1086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81" t="s">
        <v>88</v>
      </c>
      <c r="B22" s="1082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10" t="s">
        <v>130</v>
      </c>
      <c r="B1" s="1111"/>
      <c r="C1" s="1111"/>
      <c r="D1" s="1111"/>
    </row>
    <row r="2" spans="1:10" s="244" customFormat="1" ht="15.75" customHeight="1" x14ac:dyDescent="0.25">
      <c r="A2" s="1112" t="s">
        <v>151</v>
      </c>
      <c r="B2" s="1113"/>
      <c r="C2" s="1113"/>
      <c r="D2" s="1113"/>
      <c r="E2" s="243"/>
      <c r="F2" s="243"/>
    </row>
    <row r="3" spans="1:10" s="46" customFormat="1" ht="13.5" customHeight="1" x14ac:dyDescent="0.2"/>
    <row r="4" spans="1:10" ht="17.25" customHeight="1" x14ac:dyDescent="0.2">
      <c r="A4" s="1114" t="s">
        <v>74</v>
      </c>
      <c r="B4" s="1116" t="s">
        <v>48</v>
      </c>
      <c r="C4" s="1116" t="s">
        <v>2</v>
      </c>
      <c r="D4" s="1118" t="s">
        <v>3</v>
      </c>
    </row>
    <row r="5" spans="1:10" s="50" customFormat="1" ht="35.25" customHeight="1" x14ac:dyDescent="0.2">
      <c r="A5" s="1115"/>
      <c r="B5" s="1117"/>
      <c r="C5" s="1117"/>
      <c r="D5" s="1119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08" t="s">
        <v>91</v>
      </c>
      <c r="B14" s="1109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20" t="s">
        <v>131</v>
      </c>
      <c r="B2" s="1121"/>
      <c r="C2" s="1121"/>
      <c r="D2" s="1121"/>
      <c r="E2" s="1122"/>
      <c r="F2" s="1122"/>
      <c r="G2" s="1122"/>
      <c r="H2" s="1122"/>
    </row>
    <row r="3" spans="1:10" s="2" customFormat="1" ht="14.25" customHeight="1" x14ac:dyDescent="0.3">
      <c r="A3" s="1112" t="s">
        <v>151</v>
      </c>
      <c r="B3" s="1113"/>
      <c r="C3" s="1113"/>
      <c r="D3" s="1113"/>
      <c r="E3" s="1137"/>
      <c r="F3" s="1137"/>
      <c r="G3" s="1137"/>
      <c r="H3" s="1137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23" t="s">
        <v>0</v>
      </c>
      <c r="B5" s="1010" t="s">
        <v>1</v>
      </c>
      <c r="C5" s="1125"/>
      <c r="D5" s="1125"/>
      <c r="E5" s="1125"/>
      <c r="F5" s="1125"/>
      <c r="G5" s="1126"/>
      <c r="H5" s="1127"/>
      <c r="I5" s="136"/>
    </row>
    <row r="6" spans="1:10" s="6" customFormat="1" ht="15" customHeight="1" x14ac:dyDescent="0.25">
      <c r="A6" s="1124"/>
      <c r="B6" s="1011"/>
      <c r="C6" s="1128" t="s">
        <v>93</v>
      </c>
      <c r="D6" s="1128"/>
      <c r="E6" s="1129" t="s">
        <v>52</v>
      </c>
      <c r="F6" s="1129"/>
      <c r="G6" s="1132" t="s">
        <v>82</v>
      </c>
      <c r="H6" s="1133"/>
      <c r="I6" s="136"/>
    </row>
    <row r="7" spans="1:10" s="6" customFormat="1" ht="15" customHeight="1" x14ac:dyDescent="0.25">
      <c r="A7" s="1124"/>
      <c r="B7" s="1011"/>
      <c r="C7" s="1128"/>
      <c r="D7" s="1128"/>
      <c r="E7" s="1129"/>
      <c r="F7" s="1129"/>
      <c r="G7" s="1132"/>
      <c r="H7" s="1133"/>
      <c r="I7" s="136"/>
    </row>
    <row r="8" spans="1:10" s="6" customFormat="1" ht="23.25" customHeight="1" x14ac:dyDescent="0.25">
      <c r="A8" s="1124"/>
      <c r="B8" s="1011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30" t="s">
        <v>40</v>
      </c>
      <c r="B28" s="1131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34"/>
      <c r="H31" s="1134"/>
    </row>
    <row r="32" spans="1:9" ht="15.75" customHeight="1" x14ac:dyDescent="0.3">
      <c r="A32" s="1"/>
      <c r="B32" s="15"/>
      <c r="C32" s="492"/>
      <c r="D32" s="35"/>
      <c r="E32" s="492"/>
      <c r="F32" s="35"/>
      <c r="G32" s="1135"/>
      <c r="H32" s="1136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39"/>
      <c r="B2" s="1140"/>
      <c r="C2" s="1140"/>
      <c r="D2" s="1140"/>
      <c r="E2" s="1140"/>
      <c r="F2" s="1140"/>
    </row>
    <row r="3" spans="1:9" s="2" customFormat="1" ht="15.75" customHeight="1" x14ac:dyDescent="0.3">
      <c r="A3" s="1141" t="s">
        <v>132</v>
      </c>
      <c r="B3" s="1142"/>
      <c r="C3" s="1142"/>
      <c r="D3" s="1142"/>
      <c r="E3" s="1143"/>
      <c r="F3" s="1143"/>
      <c r="G3" s="1143"/>
      <c r="H3" s="1143"/>
    </row>
    <row r="4" spans="1:9" s="2" customFormat="1" ht="13.5" customHeight="1" x14ac:dyDescent="0.3">
      <c r="A4" s="1089" t="s">
        <v>151</v>
      </c>
      <c r="B4" s="1138"/>
      <c r="C4" s="1138"/>
      <c r="D4" s="1138"/>
      <c r="E4" s="1138"/>
      <c r="F4" s="1138"/>
      <c r="G4" s="1138"/>
      <c r="H4" s="1138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23" t="s">
        <v>106</v>
      </c>
      <c r="B6" s="1010" t="s">
        <v>1</v>
      </c>
      <c r="C6" s="1125"/>
      <c r="D6" s="1125"/>
      <c r="E6" s="1125"/>
      <c r="F6" s="1125"/>
      <c r="G6" s="1126"/>
      <c r="H6" s="1127"/>
      <c r="I6" s="136"/>
    </row>
    <row r="7" spans="1:9" s="6" customFormat="1" ht="12.95" customHeight="1" x14ac:dyDescent="0.25">
      <c r="A7" s="1124"/>
      <c r="B7" s="1011"/>
      <c r="C7" s="1128" t="s">
        <v>93</v>
      </c>
      <c r="D7" s="1128"/>
      <c r="E7" s="1128" t="s">
        <v>52</v>
      </c>
      <c r="F7" s="1128"/>
      <c r="G7" s="1132" t="s">
        <v>82</v>
      </c>
      <c r="H7" s="1133"/>
      <c r="I7" s="136"/>
    </row>
    <row r="8" spans="1:9" s="14" customFormat="1" ht="12.95" customHeight="1" x14ac:dyDescent="0.25">
      <c r="A8" s="1124"/>
      <c r="B8" s="1011"/>
      <c r="C8" s="1128"/>
      <c r="D8" s="1128"/>
      <c r="E8" s="1128"/>
      <c r="F8" s="1128"/>
      <c r="G8" s="1132"/>
      <c r="H8" s="1133"/>
      <c r="I8" s="149"/>
    </row>
    <row r="9" spans="1:9" s="6" customFormat="1" ht="24" customHeight="1" x14ac:dyDescent="0.25">
      <c r="A9" s="1124"/>
      <c r="B9" s="1011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30" t="s">
        <v>45</v>
      </c>
      <c r="B15" s="1131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34"/>
      <c r="H17" s="1134"/>
    </row>
    <row r="18" spans="1:10" ht="15.75" customHeight="1" x14ac:dyDescent="0.3">
      <c r="A18" s="1"/>
      <c r="B18" s="15"/>
      <c r="C18" s="35"/>
      <c r="D18" s="35"/>
      <c r="E18" s="35"/>
      <c r="F18" s="35"/>
      <c r="G18" s="1135"/>
      <c r="H18" s="1136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44" t="s">
        <v>133</v>
      </c>
      <c r="B2" s="1144"/>
      <c r="C2" s="1144"/>
      <c r="D2" s="1144"/>
    </row>
    <row r="3" spans="1:6" s="2" customFormat="1" ht="12" customHeight="1" x14ac:dyDescent="0.3">
      <c r="A3" s="1149" t="s">
        <v>151</v>
      </c>
      <c r="B3" s="1150"/>
      <c r="C3" s="1150"/>
      <c r="D3" s="1150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08" t="s">
        <v>106</v>
      </c>
      <c r="B5" s="1010" t="s">
        <v>1</v>
      </c>
      <c r="C5" s="1145" t="s">
        <v>134</v>
      </c>
      <c r="D5" s="1146"/>
    </row>
    <row r="6" spans="1:6" s="6" customFormat="1" ht="15" customHeight="1" x14ac:dyDescent="0.25">
      <c r="A6" s="1009"/>
      <c r="B6" s="1011"/>
      <c r="C6" s="1147"/>
      <c r="D6" s="1148"/>
      <c r="E6" s="5"/>
    </row>
    <row r="7" spans="1:6" s="6" customFormat="1" ht="15" customHeight="1" x14ac:dyDescent="0.25">
      <c r="A7" s="1009"/>
      <c r="B7" s="1011"/>
      <c r="C7" s="1147"/>
      <c r="D7" s="1148"/>
      <c r="E7" s="5"/>
    </row>
    <row r="8" spans="1:6" s="6" customFormat="1" ht="23.25" customHeight="1" x14ac:dyDescent="0.25">
      <c r="A8" s="1009"/>
      <c r="B8" s="1011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0" t="s">
        <v>40</v>
      </c>
      <c r="B28" s="1131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51"/>
      <c r="B2" s="1152"/>
    </row>
    <row r="3" spans="1:6" s="2" customFormat="1" ht="15" customHeight="1" x14ac:dyDescent="0.3">
      <c r="A3" s="1144" t="s">
        <v>135</v>
      </c>
      <c r="B3" s="1144"/>
      <c r="C3" s="1144"/>
      <c r="D3" s="1144"/>
    </row>
    <row r="4" spans="1:6" s="2" customFormat="1" ht="13.5" customHeight="1" x14ac:dyDescent="0.3">
      <c r="A4" s="1144" t="s">
        <v>151</v>
      </c>
      <c r="B4" s="1153"/>
      <c r="C4" s="1153"/>
      <c r="D4" s="1153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08" t="s">
        <v>106</v>
      </c>
      <c r="B6" s="1010" t="s">
        <v>1</v>
      </c>
      <c r="C6" s="1145" t="s">
        <v>134</v>
      </c>
      <c r="D6" s="1146"/>
    </row>
    <row r="7" spans="1:6" s="6" customFormat="1" ht="15" customHeight="1" x14ac:dyDescent="0.25">
      <c r="A7" s="1009"/>
      <c r="B7" s="1011"/>
      <c r="C7" s="1147"/>
      <c r="D7" s="1148"/>
      <c r="E7" s="5"/>
    </row>
    <row r="8" spans="1:6" s="6" customFormat="1" ht="15" customHeight="1" x14ac:dyDescent="0.25">
      <c r="A8" s="1009"/>
      <c r="B8" s="1011"/>
      <c r="C8" s="1147"/>
      <c r="D8" s="1148"/>
      <c r="E8" s="5"/>
    </row>
    <row r="9" spans="1:6" s="6" customFormat="1" ht="23.25" customHeight="1" x14ac:dyDescent="0.25">
      <c r="A9" s="1009"/>
      <c r="B9" s="1011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30" t="s">
        <v>45</v>
      </c>
      <c r="B15" s="1131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71" t="s">
        <v>266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309"/>
      <c r="Q4" s="309"/>
    </row>
    <row r="5" spans="1:17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890" t="s">
        <v>306</v>
      </c>
      <c r="C7" s="890"/>
      <c r="D7" s="890"/>
      <c r="E7" s="929"/>
      <c r="F7" s="929"/>
      <c r="G7" s="305"/>
      <c r="H7" s="305"/>
      <c r="I7" s="305"/>
      <c r="J7" s="305"/>
      <c r="K7" s="305"/>
      <c r="L7" s="305"/>
      <c r="M7" s="305"/>
      <c r="N7" s="873" t="s">
        <v>180</v>
      </c>
      <c r="O7" s="873"/>
    </row>
    <row r="8" spans="1:17" s="269" customFormat="1" ht="17.25" customHeight="1" x14ac:dyDescent="0.25">
      <c r="A8" s="874"/>
      <c r="B8" s="875" t="s">
        <v>84</v>
      </c>
      <c r="C8" s="878" t="s">
        <v>160</v>
      </c>
      <c r="D8" s="881" t="s">
        <v>81</v>
      </c>
      <c r="E8" s="882"/>
      <c r="F8" s="882"/>
      <c r="G8" s="882"/>
      <c r="H8" s="881" t="s">
        <v>52</v>
      </c>
      <c r="I8" s="882"/>
      <c r="J8" s="882"/>
      <c r="K8" s="882"/>
      <c r="L8" s="303"/>
      <c r="M8" s="883" t="s">
        <v>238</v>
      </c>
      <c r="N8" s="884"/>
      <c r="O8" s="885"/>
    </row>
    <row r="9" spans="1:17" s="269" customFormat="1" ht="17.25" customHeight="1" x14ac:dyDescent="0.25">
      <c r="A9" s="874"/>
      <c r="B9" s="876"/>
      <c r="C9" s="879"/>
      <c r="D9" s="922" t="s">
        <v>161</v>
      </c>
      <c r="E9" s="923"/>
      <c r="F9" s="923" t="s">
        <v>41</v>
      </c>
      <c r="G9" s="926"/>
      <c r="H9" s="922" t="s">
        <v>161</v>
      </c>
      <c r="I9" s="923"/>
      <c r="J9" s="923" t="s">
        <v>41</v>
      </c>
      <c r="K9" s="926"/>
      <c r="L9" s="533"/>
      <c r="M9" s="922" t="s">
        <v>323</v>
      </c>
      <c r="N9" s="923"/>
      <c r="O9" s="926"/>
    </row>
    <row r="10" spans="1:17" s="269" customFormat="1" ht="15" customHeight="1" x14ac:dyDescent="0.25">
      <c r="A10" s="874"/>
      <c r="B10" s="876"/>
      <c r="C10" s="879"/>
      <c r="D10" s="924" t="s">
        <v>162</v>
      </c>
      <c r="E10" s="925"/>
      <c r="F10" s="924" t="s">
        <v>162</v>
      </c>
      <c r="G10" s="925"/>
      <c r="H10" s="924" t="s">
        <v>162</v>
      </c>
      <c r="I10" s="925"/>
      <c r="J10" s="924" t="s">
        <v>162</v>
      </c>
      <c r="K10" s="925"/>
      <c r="L10" s="396"/>
      <c r="M10" s="896" t="s">
        <v>239</v>
      </c>
      <c r="N10" s="897"/>
      <c r="O10" s="888" t="s">
        <v>332</v>
      </c>
    </row>
    <row r="11" spans="1:17" s="269" customFormat="1" ht="16.149999999999999" customHeight="1" x14ac:dyDescent="0.25">
      <c r="A11" s="691"/>
      <c r="B11" s="877"/>
      <c r="C11" s="880"/>
      <c r="D11" s="760" t="s">
        <v>333</v>
      </c>
      <c r="E11" s="760" t="s">
        <v>334</v>
      </c>
      <c r="F11" s="760" t="s">
        <v>333</v>
      </c>
      <c r="G11" s="760" t="s">
        <v>334</v>
      </c>
      <c r="H11" s="760" t="s">
        <v>333</v>
      </c>
      <c r="I11" s="775" t="s">
        <v>334</v>
      </c>
      <c r="J11" s="760" t="s">
        <v>333</v>
      </c>
      <c r="K11" s="760" t="s">
        <v>334</v>
      </c>
      <c r="L11" s="761"/>
      <c r="M11" s="760" t="s">
        <v>333</v>
      </c>
      <c r="N11" s="760" t="s">
        <v>334</v>
      </c>
      <c r="O11" s="889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1942393.8800000001</v>
      </c>
      <c r="E13" s="650">
        <v>3177017.79</v>
      </c>
      <c r="F13" s="690">
        <v>1812989.2799999998</v>
      </c>
      <c r="G13" s="650">
        <v>1967065.87</v>
      </c>
      <c r="H13" s="690">
        <v>326227.56999999995</v>
      </c>
      <c r="I13" s="650">
        <v>340200.85000000003</v>
      </c>
      <c r="J13" s="690">
        <v>373953.39</v>
      </c>
      <c r="K13" s="650">
        <v>408912.37999999989</v>
      </c>
      <c r="L13" s="378"/>
      <c r="M13" s="376">
        <v>4455564.12</v>
      </c>
      <c r="N13" s="380">
        <v>5893196.8899999997</v>
      </c>
      <c r="O13" s="529">
        <v>1.3226601012309076</v>
      </c>
    </row>
    <row r="14" spans="1:17" s="269" customFormat="1" ht="16.899999999999999" customHeight="1" x14ac:dyDescent="0.25">
      <c r="A14" s="696"/>
      <c r="B14" s="288" t="s">
        <v>55</v>
      </c>
      <c r="C14" s="694" t="s">
        <v>166</v>
      </c>
      <c r="D14" s="690">
        <v>3648382.0999999996</v>
      </c>
      <c r="E14" s="650">
        <v>3783397.7200000007</v>
      </c>
      <c r="F14" s="690">
        <v>0</v>
      </c>
      <c r="G14" s="650">
        <v>0</v>
      </c>
      <c r="H14" s="690">
        <v>415806.61</v>
      </c>
      <c r="I14" s="650">
        <v>607045.57999999996</v>
      </c>
      <c r="J14" s="690">
        <v>0</v>
      </c>
      <c r="K14" s="650">
        <v>0</v>
      </c>
      <c r="L14" s="378"/>
      <c r="M14" s="376">
        <v>4064188.7099999995</v>
      </c>
      <c r="N14" s="380">
        <v>4390443.3000000007</v>
      </c>
      <c r="O14" s="529">
        <v>1.0802754530559191</v>
      </c>
    </row>
    <row r="15" spans="1:17" ht="16.899999999999999" customHeight="1" x14ac:dyDescent="0.25">
      <c r="A15" s="291"/>
      <c r="B15" s="289" t="s">
        <v>57</v>
      </c>
      <c r="C15" s="694" t="s">
        <v>169</v>
      </c>
      <c r="D15" s="690">
        <v>3959731.4399000006</v>
      </c>
      <c r="E15" s="650">
        <v>3791699.35</v>
      </c>
      <c r="F15" s="690">
        <v>269876.93</v>
      </c>
      <c r="G15" s="650">
        <v>262593.68000000005</v>
      </c>
      <c r="H15" s="690">
        <v>83111</v>
      </c>
      <c r="I15" s="650">
        <v>254253.07</v>
      </c>
      <c r="J15" s="690">
        <v>0</v>
      </c>
      <c r="K15" s="650">
        <v>0</v>
      </c>
      <c r="L15" s="378"/>
      <c r="M15" s="376">
        <v>4312719.3699000003</v>
      </c>
      <c r="N15" s="380">
        <v>4308546.1000000006</v>
      </c>
      <c r="O15" s="529">
        <v>0.99903233446416051</v>
      </c>
    </row>
    <row r="16" spans="1:17" ht="16.899999999999999" customHeight="1" x14ac:dyDescent="0.25">
      <c r="A16" s="291"/>
      <c r="B16" s="289" t="s">
        <v>59</v>
      </c>
      <c r="C16" s="694" t="s">
        <v>165</v>
      </c>
      <c r="D16" s="690">
        <v>2540349.8799999994</v>
      </c>
      <c r="E16" s="650">
        <v>2888465.48</v>
      </c>
      <c r="F16" s="690">
        <v>568261.79</v>
      </c>
      <c r="G16" s="650">
        <v>646299.28999999992</v>
      </c>
      <c r="H16" s="690">
        <v>266400.67</v>
      </c>
      <c r="I16" s="650">
        <v>124846.79</v>
      </c>
      <c r="J16" s="690">
        <v>11658.26</v>
      </c>
      <c r="K16" s="650">
        <v>8600.4500000000007</v>
      </c>
      <c r="L16" s="378"/>
      <c r="M16" s="376">
        <v>3386670.5999999992</v>
      </c>
      <c r="N16" s="380">
        <v>3668212.0100000002</v>
      </c>
      <c r="O16" s="529">
        <v>1.0831322095511744</v>
      </c>
    </row>
    <row r="17" spans="1:26" ht="16.899999999999999" customHeight="1" x14ac:dyDescent="0.25">
      <c r="A17" s="696"/>
      <c r="B17" s="288" t="s">
        <v>61</v>
      </c>
      <c r="C17" s="694" t="s">
        <v>170</v>
      </c>
      <c r="D17" s="690">
        <v>2660084.0900000003</v>
      </c>
      <c r="E17" s="650">
        <v>2832667.4500000007</v>
      </c>
      <c r="F17" s="690">
        <v>630901.90999999736</v>
      </c>
      <c r="G17" s="650">
        <v>765073.62699999637</v>
      </c>
      <c r="H17" s="690">
        <v>0</v>
      </c>
      <c r="I17" s="650">
        <v>0</v>
      </c>
      <c r="J17" s="690">
        <v>13888.400000000009</v>
      </c>
      <c r="K17" s="650">
        <v>57746.778000000108</v>
      </c>
      <c r="L17" s="378"/>
      <c r="M17" s="376">
        <v>3304874.3999999976</v>
      </c>
      <c r="N17" s="380">
        <v>3655487.8549999967</v>
      </c>
      <c r="O17" s="529">
        <v>1.1060897972401007</v>
      </c>
    </row>
    <row r="18" spans="1:26" ht="16.899999999999999" customHeight="1" x14ac:dyDescent="0.25">
      <c r="A18" s="291"/>
      <c r="B18" s="289" t="s">
        <v>63</v>
      </c>
      <c r="C18" s="694" t="s">
        <v>87</v>
      </c>
      <c r="D18" s="690">
        <v>3295092.07</v>
      </c>
      <c r="E18" s="650">
        <v>3132551.88</v>
      </c>
      <c r="F18" s="690">
        <v>295091.85000000003</v>
      </c>
      <c r="G18" s="650">
        <v>301403.65999999997</v>
      </c>
      <c r="H18" s="690">
        <v>199874.81000000003</v>
      </c>
      <c r="I18" s="650">
        <v>83987.28</v>
      </c>
      <c r="J18" s="690">
        <v>4555.4399999999996</v>
      </c>
      <c r="K18" s="650">
        <v>5167.8500000000004</v>
      </c>
      <c r="L18" s="378"/>
      <c r="M18" s="376">
        <v>3794614.17</v>
      </c>
      <c r="N18" s="380">
        <v>3523110.67</v>
      </c>
      <c r="O18" s="529">
        <v>0.92845030144395413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547126.20000000042</v>
      </c>
      <c r="E19" s="650">
        <v>554344.92999999947</v>
      </c>
      <c r="F19" s="690">
        <v>1687621.4699999962</v>
      </c>
      <c r="G19" s="650">
        <v>1859454.100000005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2234747.6699999967</v>
      </c>
      <c r="N19" s="380">
        <v>2413799.0300000045</v>
      </c>
      <c r="O19" s="529">
        <v>1.0801215109892062</v>
      </c>
    </row>
    <row r="20" spans="1:26" ht="16.899999999999999" customHeight="1" x14ac:dyDescent="0.25">
      <c r="A20" s="696"/>
      <c r="B20" s="288" t="s">
        <v>66</v>
      </c>
      <c r="C20" s="869" t="s">
        <v>54</v>
      </c>
      <c r="D20" s="690">
        <v>1663090.09</v>
      </c>
      <c r="E20" s="650">
        <v>1706306.86</v>
      </c>
      <c r="F20" s="690">
        <v>0</v>
      </c>
      <c r="G20" s="650">
        <v>0</v>
      </c>
      <c r="H20" s="690">
        <v>155223.69999999995</v>
      </c>
      <c r="I20" s="650">
        <v>360796.67</v>
      </c>
      <c r="J20" s="690">
        <v>0</v>
      </c>
      <c r="K20" s="650">
        <v>0</v>
      </c>
      <c r="L20" s="378"/>
      <c r="M20" s="376">
        <v>1818313.79</v>
      </c>
      <c r="N20" s="380">
        <v>2067103.53</v>
      </c>
      <c r="O20" s="529">
        <v>1.1368244256674751</v>
      </c>
    </row>
    <row r="21" spans="1:26" ht="16.899999999999999" customHeight="1" x14ac:dyDescent="0.25">
      <c r="A21" s="291"/>
      <c r="B21" s="289" t="s">
        <v>67</v>
      </c>
      <c r="C21" s="694" t="s">
        <v>168</v>
      </c>
      <c r="D21" s="690">
        <v>42600.5</v>
      </c>
      <c r="E21" s="650">
        <v>37380.379999999997</v>
      </c>
      <c r="F21" s="690">
        <v>1332244.4100000036</v>
      </c>
      <c r="G21" s="650">
        <v>1458435.6500000071</v>
      </c>
      <c r="H21" s="690">
        <v>11629.61</v>
      </c>
      <c r="I21" s="650">
        <v>15161.179999999998</v>
      </c>
      <c r="J21" s="690">
        <v>458788.50999999972</v>
      </c>
      <c r="K21" s="650">
        <v>528073.63000000082</v>
      </c>
      <c r="L21" s="378"/>
      <c r="M21" s="376">
        <v>1845263.0300000035</v>
      </c>
      <c r="N21" s="380">
        <v>2039050.8400000078</v>
      </c>
      <c r="O21" s="529">
        <v>1.1050190714545469</v>
      </c>
    </row>
    <row r="22" spans="1:26" ht="16.899999999999999" customHeight="1" x14ac:dyDescent="0.25">
      <c r="A22" s="291"/>
      <c r="B22" s="289" t="s">
        <v>22</v>
      </c>
      <c r="C22" s="870" t="s">
        <v>71</v>
      </c>
      <c r="D22" s="690">
        <v>1577387.36</v>
      </c>
      <c r="E22" s="650">
        <v>1679494.1800000002</v>
      </c>
      <c r="F22" s="690">
        <v>0</v>
      </c>
      <c r="G22" s="650">
        <v>0</v>
      </c>
      <c r="H22" s="690">
        <v>39695.31</v>
      </c>
      <c r="I22" s="650">
        <v>36290.36</v>
      </c>
      <c r="J22" s="690">
        <v>0</v>
      </c>
      <c r="K22" s="650">
        <v>0</v>
      </c>
      <c r="L22" s="378"/>
      <c r="M22" s="376">
        <v>1617082.6700000002</v>
      </c>
      <c r="N22" s="380">
        <v>1715784.5400000003</v>
      </c>
      <c r="O22" s="529">
        <v>1.0610369969520483</v>
      </c>
    </row>
    <row r="23" spans="1:26" ht="16.899999999999999" customHeight="1" x14ac:dyDescent="0.25">
      <c r="A23" s="696"/>
      <c r="B23" s="288" t="s">
        <v>24</v>
      </c>
      <c r="C23" s="780" t="s">
        <v>172</v>
      </c>
      <c r="D23" s="690">
        <v>972962.7</v>
      </c>
      <c r="E23" s="650">
        <v>907317.41</v>
      </c>
      <c r="F23" s="690">
        <v>0</v>
      </c>
      <c r="G23" s="650">
        <v>0</v>
      </c>
      <c r="H23" s="690">
        <v>276737.68</v>
      </c>
      <c r="I23" s="650">
        <v>274730.32</v>
      </c>
      <c r="J23" s="690">
        <v>0</v>
      </c>
      <c r="K23" s="650">
        <v>0</v>
      </c>
      <c r="L23" s="378"/>
      <c r="M23" s="376">
        <v>1249700.3799999999</v>
      </c>
      <c r="N23" s="380">
        <v>1182047.73</v>
      </c>
      <c r="O23" s="529">
        <v>0.94586490403403745</v>
      </c>
    </row>
    <row r="24" spans="1:26" s="274" customFormat="1" ht="16.899999999999999" customHeight="1" x14ac:dyDescent="0.25">
      <c r="A24" s="291"/>
      <c r="B24" s="289" t="s">
        <v>26</v>
      </c>
      <c r="C24" s="694" t="s">
        <v>164</v>
      </c>
      <c r="D24" s="690">
        <v>0</v>
      </c>
      <c r="E24" s="650">
        <v>1171729.49</v>
      </c>
      <c r="F24" s="690">
        <v>0</v>
      </c>
      <c r="G24" s="650">
        <v>0</v>
      </c>
      <c r="H24" s="690">
        <v>0</v>
      </c>
      <c r="I24" s="650">
        <v>0</v>
      </c>
      <c r="J24" s="690">
        <v>0</v>
      </c>
      <c r="K24" s="650">
        <v>0</v>
      </c>
      <c r="L24" s="378"/>
      <c r="M24" s="376">
        <v>0</v>
      </c>
      <c r="N24" s="380">
        <v>1171729.49</v>
      </c>
      <c r="O24" s="529" t="s">
        <v>335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163</v>
      </c>
      <c r="D25" s="690">
        <v>818945.36</v>
      </c>
      <c r="E25" s="650">
        <v>676412.9</v>
      </c>
      <c r="F25" s="690">
        <v>0</v>
      </c>
      <c r="G25" s="650">
        <v>0</v>
      </c>
      <c r="H25" s="690">
        <v>41428.240000000005</v>
      </c>
      <c r="I25" s="650">
        <v>35095.99</v>
      </c>
      <c r="J25" s="690">
        <v>0</v>
      </c>
      <c r="K25" s="650">
        <v>0</v>
      </c>
      <c r="L25" s="378"/>
      <c r="M25" s="376">
        <v>860373.6</v>
      </c>
      <c r="N25" s="380">
        <v>711508.89</v>
      </c>
      <c r="O25" s="529">
        <v>0.82697666455595575</v>
      </c>
    </row>
    <row r="26" spans="1:26" ht="19.149999999999999" customHeight="1" x14ac:dyDescent="0.25">
      <c r="A26" s="293"/>
      <c r="B26" s="928" t="s">
        <v>240</v>
      </c>
      <c r="C26" s="928"/>
      <c r="D26" s="650">
        <v>23668145.669899996</v>
      </c>
      <c r="E26" s="651">
        <v>26338785.819999997</v>
      </c>
      <c r="F26" s="650">
        <v>6596987.6399999978</v>
      </c>
      <c r="G26" s="651">
        <v>7260325.8770000087</v>
      </c>
      <c r="H26" s="650">
        <v>1816135.2</v>
      </c>
      <c r="I26" s="651">
        <v>2132408.0900000003</v>
      </c>
      <c r="J26" s="650">
        <v>862843.99999999977</v>
      </c>
      <c r="K26" s="651">
        <v>1008501.0880000008</v>
      </c>
      <c r="L26" s="387"/>
      <c r="M26" s="386">
        <v>32944112.5099</v>
      </c>
      <c r="N26" s="651">
        <v>36740020.875000015</v>
      </c>
      <c r="O26" s="531">
        <v>1.1152226627431323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6">
        <v>2098436.29</v>
      </c>
      <c r="E28" s="382">
        <v>2545988.54</v>
      </c>
      <c r="F28" s="746">
        <v>110391.16</v>
      </c>
      <c r="G28" s="382">
        <v>218787.10000000003</v>
      </c>
      <c r="H28" s="535"/>
      <c r="I28" s="536"/>
      <c r="J28" s="536"/>
      <c r="K28" s="537"/>
      <c r="L28" s="378"/>
      <c r="M28" s="376">
        <v>2208827.4500000002</v>
      </c>
      <c r="N28" s="380">
        <v>2764775.64</v>
      </c>
      <c r="O28" s="529">
        <v>1.2516938070468111</v>
      </c>
    </row>
    <row r="29" spans="1:26" s="266" customFormat="1" ht="16.899999999999999" customHeight="1" x14ac:dyDescent="0.2">
      <c r="A29" s="275"/>
      <c r="B29" s="288" t="s">
        <v>55</v>
      </c>
      <c r="C29" s="301" t="s">
        <v>177</v>
      </c>
      <c r="D29" s="746">
        <v>185206.21</v>
      </c>
      <c r="E29" s="382">
        <v>311287.52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185206.21</v>
      </c>
      <c r="N29" s="380">
        <v>311287.52</v>
      </c>
      <c r="O29" s="529">
        <v>1.680761784391571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293482.03999999998</v>
      </c>
      <c r="E30" s="382">
        <v>294440.51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293482.03999999998</v>
      </c>
      <c r="N30" s="380">
        <v>294440.51</v>
      </c>
      <c r="O30" s="529">
        <v>1.0032658557232328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297461.52</v>
      </c>
      <c r="E31" s="382">
        <v>267654.28000000003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297461.52</v>
      </c>
      <c r="N31" s="380">
        <v>267654.28000000003</v>
      </c>
      <c r="O31" s="529">
        <v>0.89979463562211348</v>
      </c>
    </row>
    <row r="32" spans="1:26" s="266" customFormat="1" ht="16.899999999999999" customHeight="1" x14ac:dyDescent="0.2">
      <c r="A32" s="275"/>
      <c r="B32" s="288" t="s">
        <v>61</v>
      </c>
      <c r="C32" s="301" t="s">
        <v>173</v>
      </c>
      <c r="D32" s="746">
        <v>171655.86</v>
      </c>
      <c r="E32" s="382">
        <v>230371.86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171655.86</v>
      </c>
      <c r="N32" s="380">
        <v>230371.86</v>
      </c>
      <c r="O32" s="529">
        <v>1.3420564844101448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114865.54000000001</v>
      </c>
      <c r="E33" s="382">
        <v>125365.42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114865.54000000001</v>
      </c>
      <c r="N33" s="380">
        <v>125365.42</v>
      </c>
      <c r="O33" s="529">
        <v>1.0914101827232083</v>
      </c>
    </row>
    <row r="34" spans="1:15" s="266" customFormat="1" ht="16.899999999999999" customHeight="1" x14ac:dyDescent="0.2">
      <c r="A34" s="275"/>
      <c r="B34" s="289" t="s">
        <v>65</v>
      </c>
      <c r="C34" s="301" t="s">
        <v>175</v>
      </c>
      <c r="D34" s="746">
        <v>15063.89</v>
      </c>
      <c r="E34" s="382">
        <v>101085.98</v>
      </c>
      <c r="F34" s="746">
        <v>0</v>
      </c>
      <c r="G34" s="382">
        <v>0</v>
      </c>
      <c r="H34" s="538"/>
      <c r="I34" s="539"/>
      <c r="J34" s="539"/>
      <c r="K34" s="540"/>
      <c r="L34" s="378"/>
      <c r="M34" s="376">
        <v>15063.89</v>
      </c>
      <c r="N34" s="380">
        <v>101085.98</v>
      </c>
      <c r="O34" s="529">
        <v>6.7104831487749843</v>
      </c>
    </row>
    <row r="35" spans="1:15" s="266" customFormat="1" ht="26.25" customHeight="1" x14ac:dyDescent="0.25">
      <c r="A35" s="275"/>
      <c r="B35" s="927" t="s">
        <v>313</v>
      </c>
      <c r="C35" s="927"/>
      <c r="D35" s="650">
        <v>3176171.35</v>
      </c>
      <c r="E35" s="651">
        <v>3876194.1100000003</v>
      </c>
      <c r="F35" s="650">
        <v>110391.16</v>
      </c>
      <c r="G35" s="651">
        <v>218787.10000000003</v>
      </c>
      <c r="H35" s="541"/>
      <c r="I35" s="438"/>
      <c r="J35" s="419"/>
      <c r="K35" s="420"/>
      <c r="L35" s="387"/>
      <c r="M35" s="386">
        <v>3286562.5100000002</v>
      </c>
      <c r="N35" s="651">
        <v>4094981.21</v>
      </c>
      <c r="O35" s="531">
        <v>1.2459769736739312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28:O34">
    <sortCondition descending="1" ref="N28:N34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764" priority="5" stopIfTrue="1" operator="lessThan">
      <formula>1</formula>
    </cfRule>
    <cfRule type="cellIs" dxfId="763" priority="6" stopIfTrue="1" operator="greaterThan">
      <formula>1</formula>
    </cfRule>
  </conditionalFormatting>
  <conditionalFormatting sqref="O28:O34">
    <cfRule type="cellIs" dxfId="762" priority="3" stopIfTrue="1" operator="lessThan">
      <formula>1</formula>
    </cfRule>
    <cfRule type="cellIs" dxfId="761" priority="4" stopIfTrue="1" operator="greaterThan">
      <formula>1</formula>
    </cfRule>
  </conditionalFormatting>
  <conditionalFormatting sqref="O35">
    <cfRule type="cellIs" dxfId="760" priority="1" stopIfTrue="1" operator="lessThan">
      <formula>1</formula>
    </cfRule>
    <cfRule type="cellIs" dxfId="75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1"/>
  <sheetViews>
    <sheetView zoomScale="110" zoomScaleNormal="110" workbookViewId="0">
      <selection activeCell="B1" sqref="B1:Q14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71" t="s">
        <v>289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</row>
    <row r="5" spans="1:18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4" t="s">
        <v>290</v>
      </c>
      <c r="C7" s="1074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4"/>
      <c r="B8" s="1066" t="s">
        <v>194</v>
      </c>
      <c r="C8" s="878" t="s">
        <v>191</v>
      </c>
      <c r="D8" s="881" t="s">
        <v>81</v>
      </c>
      <c r="E8" s="882"/>
      <c r="F8" s="882"/>
      <c r="G8" s="882"/>
      <c r="H8" s="882"/>
      <c r="I8" s="882"/>
      <c r="J8" s="882"/>
      <c r="K8" s="882"/>
      <c r="L8" s="882"/>
      <c r="M8" s="882"/>
      <c r="N8" s="882"/>
      <c r="O8" s="882"/>
      <c r="P8" s="886"/>
    </row>
    <row r="9" spans="1:18" s="269" customFormat="1" ht="15" customHeight="1" x14ac:dyDescent="0.25">
      <c r="A9" s="874"/>
      <c r="B9" s="1067"/>
      <c r="C9" s="879"/>
      <c r="D9" s="924" t="s">
        <v>197</v>
      </c>
      <c r="E9" s="1161"/>
      <c r="F9" s="1161"/>
      <c r="G9" s="1161"/>
      <c r="H9" s="1161"/>
      <c r="I9" s="925"/>
      <c r="J9" s="924" t="s">
        <v>220</v>
      </c>
      <c r="K9" s="1161"/>
      <c r="L9" s="1161"/>
      <c r="M9" s="1161"/>
      <c r="N9" s="1161"/>
      <c r="O9" s="925"/>
      <c r="P9" s="965" t="s">
        <v>332</v>
      </c>
    </row>
    <row r="10" spans="1:18" s="269" customFormat="1" ht="15" customHeight="1" x14ac:dyDescent="0.25">
      <c r="A10" s="290"/>
      <c r="B10" s="1067"/>
      <c r="C10" s="879"/>
      <c r="D10" s="924" t="s">
        <v>333</v>
      </c>
      <c r="E10" s="1161"/>
      <c r="F10" s="925"/>
      <c r="G10" s="924" t="s">
        <v>334</v>
      </c>
      <c r="H10" s="1161"/>
      <c r="I10" s="925"/>
      <c r="J10" s="924" t="s">
        <v>333</v>
      </c>
      <c r="K10" s="1161"/>
      <c r="L10" s="925"/>
      <c r="M10" s="924" t="s">
        <v>334</v>
      </c>
      <c r="N10" s="1161"/>
      <c r="O10" s="925"/>
      <c r="P10" s="888"/>
    </row>
    <row r="11" spans="1:18" s="269" customFormat="1" ht="16.149999999999999" customHeight="1" x14ac:dyDescent="0.25">
      <c r="A11" s="290"/>
      <c r="B11" s="1068"/>
      <c r="C11" s="880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372" t="s">
        <v>292</v>
      </c>
      <c r="K11" s="354" t="s">
        <v>215</v>
      </c>
      <c r="L11" s="372" t="s">
        <v>221</v>
      </c>
      <c r="M11" s="372" t="s">
        <v>293</v>
      </c>
      <c r="N11" s="354" t="s">
        <v>215</v>
      </c>
      <c r="O11" s="372" t="s">
        <v>221</v>
      </c>
      <c r="P11" s="889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299" t="s">
        <v>5</v>
      </c>
      <c r="D13" s="374">
        <v>1049</v>
      </c>
      <c r="E13" s="758">
        <v>243</v>
      </c>
      <c r="F13" s="375">
        <v>806</v>
      </c>
      <c r="G13" s="374">
        <v>903</v>
      </c>
      <c r="H13" s="758">
        <v>237</v>
      </c>
      <c r="I13" s="379">
        <v>666</v>
      </c>
      <c r="J13" s="376">
        <v>1160589.54</v>
      </c>
      <c r="K13" s="450">
        <v>-59760.56</v>
      </c>
      <c r="L13" s="377">
        <v>1100828.98</v>
      </c>
      <c r="M13" s="376">
        <v>906456.03990000009</v>
      </c>
      <c r="N13" s="450">
        <v>-13813.550000000001</v>
      </c>
      <c r="O13" s="380">
        <v>892642.48990000004</v>
      </c>
      <c r="P13" s="689">
        <v>0.81088207715970562</v>
      </c>
    </row>
    <row r="14" spans="1:18" s="269" customFormat="1" ht="15" customHeight="1" x14ac:dyDescent="0.25">
      <c r="A14" s="292"/>
      <c r="B14" s="806" t="s">
        <v>182</v>
      </c>
      <c r="C14" s="300" t="s">
        <v>7</v>
      </c>
      <c r="D14" s="374">
        <v>889</v>
      </c>
      <c r="E14" s="690">
        <v>16</v>
      </c>
      <c r="F14" s="650">
        <v>873</v>
      </c>
      <c r="G14" s="374">
        <v>639</v>
      </c>
      <c r="H14" s="690">
        <v>36</v>
      </c>
      <c r="I14" s="380">
        <v>603</v>
      </c>
      <c r="J14" s="376">
        <v>164026.50260000001</v>
      </c>
      <c r="K14" s="450">
        <v>0</v>
      </c>
      <c r="L14" s="377">
        <v>164026.50260000001</v>
      </c>
      <c r="M14" s="376">
        <v>100569.50080000005</v>
      </c>
      <c r="N14" s="450">
        <v>0</v>
      </c>
      <c r="O14" s="380">
        <v>100569.50080000005</v>
      </c>
      <c r="P14" s="689">
        <v>0.61312958092663772</v>
      </c>
    </row>
    <row r="15" spans="1:18" s="269" customFormat="1" ht="15" customHeight="1" x14ac:dyDescent="0.25">
      <c r="A15" s="291"/>
      <c r="B15" s="807" t="s">
        <v>183</v>
      </c>
      <c r="C15" s="300" t="s">
        <v>9</v>
      </c>
      <c r="D15" s="374">
        <v>1172</v>
      </c>
      <c r="E15" s="690">
        <v>86</v>
      </c>
      <c r="F15" s="650">
        <v>1086</v>
      </c>
      <c r="G15" s="374">
        <v>1168</v>
      </c>
      <c r="H15" s="690">
        <v>63</v>
      </c>
      <c r="I15" s="380">
        <v>1105</v>
      </c>
      <c r="J15" s="376">
        <v>2013114.2299999997</v>
      </c>
      <c r="K15" s="450">
        <v>-761.38</v>
      </c>
      <c r="L15" s="377">
        <v>2012352.8499999999</v>
      </c>
      <c r="M15" s="376">
        <v>2173109.8599</v>
      </c>
      <c r="N15" s="450">
        <v>0</v>
      </c>
      <c r="O15" s="380">
        <v>2173109.8599</v>
      </c>
      <c r="P15" s="689">
        <v>1.079885100617419</v>
      </c>
    </row>
    <row r="16" spans="1:18" s="269" customFormat="1" ht="15" customHeight="1" x14ac:dyDescent="0.25">
      <c r="A16" s="291"/>
      <c r="B16" s="807" t="s">
        <v>184</v>
      </c>
      <c r="C16" s="30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30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300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0</v>
      </c>
      <c r="K18" s="450">
        <v>0</v>
      </c>
      <c r="L18" s="377">
        <v>0</v>
      </c>
      <c r="M18" s="376">
        <v>0</v>
      </c>
      <c r="N18" s="450">
        <v>0</v>
      </c>
      <c r="O18" s="380">
        <v>0</v>
      </c>
      <c r="P18" s="689" t="s">
        <v>335</v>
      </c>
    </row>
    <row r="19" spans="1:27" ht="15" customHeight="1" x14ac:dyDescent="0.25">
      <c r="A19" s="291"/>
      <c r="B19" s="807" t="s">
        <v>187</v>
      </c>
      <c r="C19" s="300" t="s">
        <v>17</v>
      </c>
      <c r="D19" s="374">
        <v>7</v>
      </c>
      <c r="E19" s="690">
        <v>2</v>
      </c>
      <c r="F19" s="650">
        <v>5</v>
      </c>
      <c r="G19" s="374">
        <v>3</v>
      </c>
      <c r="H19" s="690">
        <v>1</v>
      </c>
      <c r="I19" s="380">
        <v>2</v>
      </c>
      <c r="J19" s="376">
        <v>25874.38</v>
      </c>
      <c r="K19" s="450">
        <v>0</v>
      </c>
      <c r="L19" s="377">
        <v>25874.38</v>
      </c>
      <c r="M19" s="376">
        <v>9645.4701000000005</v>
      </c>
      <c r="N19" s="450">
        <v>0</v>
      </c>
      <c r="O19" s="380">
        <v>9645.4701000000005</v>
      </c>
      <c r="P19" s="689">
        <v>0.37278072363473058</v>
      </c>
    </row>
    <row r="20" spans="1:27" ht="15" customHeight="1" x14ac:dyDescent="0.25">
      <c r="A20" s="292"/>
      <c r="B20" s="806" t="s">
        <v>188</v>
      </c>
      <c r="C20" s="300" t="s">
        <v>19</v>
      </c>
      <c r="D20" s="374">
        <v>117</v>
      </c>
      <c r="E20" s="690">
        <v>16</v>
      </c>
      <c r="F20" s="650">
        <v>101</v>
      </c>
      <c r="G20" s="374">
        <v>81</v>
      </c>
      <c r="H20" s="690">
        <v>29</v>
      </c>
      <c r="I20" s="380">
        <v>52</v>
      </c>
      <c r="J20" s="376">
        <v>43106.559999999998</v>
      </c>
      <c r="K20" s="450">
        <v>0</v>
      </c>
      <c r="L20" s="377">
        <v>43106.559999999998</v>
      </c>
      <c r="M20" s="376">
        <v>361109.77999999997</v>
      </c>
      <c r="N20" s="450">
        <v>-14432.22</v>
      </c>
      <c r="O20" s="380">
        <v>346677.56</v>
      </c>
      <c r="P20" s="689">
        <v>8.0423387994773883</v>
      </c>
    </row>
    <row r="21" spans="1:27" ht="15" customHeight="1" x14ac:dyDescent="0.25">
      <c r="A21" s="291"/>
      <c r="B21" s="807" t="s">
        <v>189</v>
      </c>
      <c r="C21" s="300" t="s">
        <v>21</v>
      </c>
      <c r="D21" s="374">
        <v>225</v>
      </c>
      <c r="E21" s="690">
        <v>51</v>
      </c>
      <c r="F21" s="650">
        <v>174</v>
      </c>
      <c r="G21" s="374">
        <v>149</v>
      </c>
      <c r="H21" s="690">
        <v>34</v>
      </c>
      <c r="I21" s="380">
        <v>115</v>
      </c>
      <c r="J21" s="376">
        <v>248007.19010000001</v>
      </c>
      <c r="K21" s="450">
        <v>0</v>
      </c>
      <c r="L21" s="377">
        <v>248007.19010000001</v>
      </c>
      <c r="M21" s="376">
        <v>257517.13880000002</v>
      </c>
      <c r="N21" s="450">
        <v>0</v>
      </c>
      <c r="O21" s="380">
        <v>257517.13880000002</v>
      </c>
      <c r="P21" s="689">
        <v>1.0383454556142726</v>
      </c>
    </row>
    <row r="22" spans="1:27" ht="15" customHeight="1" x14ac:dyDescent="0.25">
      <c r="A22" s="291"/>
      <c r="B22" s="807" t="s">
        <v>199</v>
      </c>
      <c r="C22" s="300" t="s">
        <v>23</v>
      </c>
      <c r="D22" s="374">
        <v>2464</v>
      </c>
      <c r="E22" s="690">
        <v>231</v>
      </c>
      <c r="F22" s="650">
        <v>2233</v>
      </c>
      <c r="G22" s="374">
        <v>2452</v>
      </c>
      <c r="H22" s="690">
        <v>244</v>
      </c>
      <c r="I22" s="380">
        <v>2208</v>
      </c>
      <c r="J22" s="376">
        <v>4956141.5157000003</v>
      </c>
      <c r="K22" s="450">
        <v>-4460.5600000000004</v>
      </c>
      <c r="L22" s="377">
        <v>4951680.9557000007</v>
      </c>
      <c r="M22" s="376">
        <v>5464586.7089999998</v>
      </c>
      <c r="N22" s="450">
        <v>0</v>
      </c>
      <c r="O22" s="380">
        <v>5464586.7089999998</v>
      </c>
      <c r="P22" s="689">
        <v>1.1035821487467969</v>
      </c>
    </row>
    <row r="23" spans="1:27" ht="15" customHeight="1" x14ac:dyDescent="0.25">
      <c r="A23" s="292"/>
      <c r="B23" s="806" t="s">
        <v>200</v>
      </c>
      <c r="C23" s="300" t="s">
        <v>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300" t="s">
        <v>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300" t="s">
        <v>115</v>
      </c>
      <c r="D25" s="374">
        <v>50</v>
      </c>
      <c r="E25" s="690">
        <v>6</v>
      </c>
      <c r="F25" s="650">
        <v>44</v>
      </c>
      <c r="G25" s="374">
        <v>31</v>
      </c>
      <c r="H25" s="690">
        <v>3</v>
      </c>
      <c r="I25" s="380">
        <v>28</v>
      </c>
      <c r="J25" s="376">
        <v>88546.04</v>
      </c>
      <c r="K25" s="450">
        <v>-57112.95</v>
      </c>
      <c r="L25" s="377">
        <v>31433.089999999997</v>
      </c>
      <c r="M25" s="376">
        <v>18090.120000000003</v>
      </c>
      <c r="N25" s="450">
        <v>-2282.21</v>
      </c>
      <c r="O25" s="380">
        <v>15807.910000000003</v>
      </c>
      <c r="P25" s="689">
        <v>0.50290665028477965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374">
        <v>29</v>
      </c>
      <c r="E26" s="690">
        <v>10</v>
      </c>
      <c r="F26" s="650">
        <v>19</v>
      </c>
      <c r="G26" s="374">
        <v>30</v>
      </c>
      <c r="H26" s="690">
        <v>11</v>
      </c>
      <c r="I26" s="380">
        <v>19</v>
      </c>
      <c r="J26" s="376">
        <v>95933.03</v>
      </c>
      <c r="K26" s="450">
        <v>-87511.92</v>
      </c>
      <c r="L26" s="377">
        <v>8421.11</v>
      </c>
      <c r="M26" s="376">
        <v>101907.49999999999</v>
      </c>
      <c r="N26" s="450">
        <v>-33488.239999999998</v>
      </c>
      <c r="O26" s="380">
        <v>68419.25999999998</v>
      </c>
      <c r="P26" s="689">
        <v>8.1247317752647774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374">
        <v>1</v>
      </c>
      <c r="E27" s="690">
        <v>0</v>
      </c>
      <c r="F27" s="650">
        <v>1</v>
      </c>
      <c r="G27" s="374">
        <v>2</v>
      </c>
      <c r="H27" s="690">
        <v>0</v>
      </c>
      <c r="I27" s="380">
        <v>2</v>
      </c>
      <c r="J27" s="376">
        <v>1566.1</v>
      </c>
      <c r="K27" s="450">
        <v>0</v>
      </c>
      <c r="L27" s="377">
        <v>1566.1</v>
      </c>
      <c r="M27" s="376">
        <v>2911.42</v>
      </c>
      <c r="N27" s="450">
        <v>0</v>
      </c>
      <c r="O27" s="380">
        <v>2911.42</v>
      </c>
      <c r="P27" s="689">
        <v>1.8590256050060663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374">
        <v>18</v>
      </c>
      <c r="E28" s="690">
        <v>0</v>
      </c>
      <c r="F28" s="650">
        <v>18</v>
      </c>
      <c r="G28" s="374">
        <v>7</v>
      </c>
      <c r="H28" s="690">
        <v>1</v>
      </c>
      <c r="I28" s="380">
        <v>6</v>
      </c>
      <c r="J28" s="376">
        <v>79756.02</v>
      </c>
      <c r="K28" s="450">
        <v>0</v>
      </c>
      <c r="L28" s="377">
        <v>79756.02</v>
      </c>
      <c r="M28" s="376">
        <v>3853.87</v>
      </c>
      <c r="N28" s="450">
        <v>0</v>
      </c>
      <c r="O28" s="380">
        <v>3853.87</v>
      </c>
      <c r="P28" s="689">
        <v>4.8320741180414968E-2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374">
        <v>0</v>
      </c>
      <c r="E30" s="690">
        <v>0</v>
      </c>
      <c r="F30" s="650">
        <v>0</v>
      </c>
      <c r="G30" s="374">
        <v>1</v>
      </c>
      <c r="H30" s="690">
        <v>0</v>
      </c>
      <c r="I30" s="380">
        <v>1</v>
      </c>
      <c r="J30" s="376">
        <v>0</v>
      </c>
      <c r="K30" s="450">
        <v>0</v>
      </c>
      <c r="L30" s="377">
        <v>0</v>
      </c>
      <c r="M30" s="376">
        <v>1773.4</v>
      </c>
      <c r="N30" s="450">
        <v>0</v>
      </c>
      <c r="O30" s="380">
        <v>1773.4</v>
      </c>
      <c r="P30" s="689" t="s">
        <v>335</v>
      </c>
    </row>
    <row r="31" spans="1:27" s="266" customFormat="1" ht="19.149999999999999" customHeight="1" x14ac:dyDescent="0.25">
      <c r="A31" s="275"/>
      <c r="B31" s="1154" t="s">
        <v>193</v>
      </c>
      <c r="C31" s="1154"/>
      <c r="D31" s="384">
        <v>6021</v>
      </c>
      <c r="E31" s="384">
        <v>661</v>
      </c>
      <c r="F31" s="385">
        <v>5360</v>
      </c>
      <c r="G31" s="374">
        <v>5466</v>
      </c>
      <c r="H31" s="384">
        <v>659</v>
      </c>
      <c r="I31" s="388">
        <v>4807</v>
      </c>
      <c r="J31" s="377">
        <v>8876661.1083999984</v>
      </c>
      <c r="K31" s="453">
        <v>-209607.37</v>
      </c>
      <c r="L31" s="386">
        <v>8667053.7383999992</v>
      </c>
      <c r="M31" s="377">
        <v>9401530.8084999993</v>
      </c>
      <c r="N31" s="453">
        <v>-64016.22</v>
      </c>
      <c r="O31" s="389">
        <v>9337514.5884999987</v>
      </c>
      <c r="P31" s="688">
        <v>1.0773574123729583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374">
        <v>489</v>
      </c>
      <c r="E33" s="758">
        <v>14</v>
      </c>
      <c r="F33" s="375">
        <v>475</v>
      </c>
      <c r="G33" s="374">
        <v>598</v>
      </c>
      <c r="H33" s="758">
        <v>12</v>
      </c>
      <c r="I33" s="379">
        <v>586</v>
      </c>
      <c r="J33" s="1155"/>
      <c r="K33" s="1156"/>
      <c r="L33" s="375">
        <v>3239729.6399999997</v>
      </c>
      <c r="M33" s="1155"/>
      <c r="N33" s="1156"/>
      <c r="O33" s="379">
        <v>3667263.8299999996</v>
      </c>
      <c r="P33" s="689">
        <v>1.1319660087438654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374">
        <v>11</v>
      </c>
      <c r="E34" s="758">
        <v>0</v>
      </c>
      <c r="F34" s="375">
        <v>11</v>
      </c>
      <c r="G34" s="374">
        <v>7</v>
      </c>
      <c r="H34" s="758">
        <v>0</v>
      </c>
      <c r="I34" s="379">
        <v>7</v>
      </c>
      <c r="J34" s="1157"/>
      <c r="K34" s="1158"/>
      <c r="L34" s="375">
        <v>7531.96</v>
      </c>
      <c r="M34" s="1157"/>
      <c r="N34" s="1158"/>
      <c r="O34" s="379">
        <v>13104.55</v>
      </c>
      <c r="P34" s="689">
        <v>1.7398592132725079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374">
        <v>104</v>
      </c>
      <c r="E35" s="758">
        <v>18</v>
      </c>
      <c r="F35" s="375">
        <v>86</v>
      </c>
      <c r="G35" s="374">
        <v>129</v>
      </c>
      <c r="H35" s="758">
        <v>26</v>
      </c>
      <c r="I35" s="379">
        <v>103</v>
      </c>
      <c r="J35" s="1157"/>
      <c r="K35" s="1158"/>
      <c r="L35" s="375">
        <v>102373.87</v>
      </c>
      <c r="M35" s="1157"/>
      <c r="N35" s="1158"/>
      <c r="O35" s="379">
        <v>96193.18</v>
      </c>
      <c r="P35" s="689">
        <v>0.93962629331097869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374">
        <v>0</v>
      </c>
      <c r="E36" s="758">
        <v>0</v>
      </c>
      <c r="F36" s="375">
        <v>0</v>
      </c>
      <c r="G36" s="374">
        <v>0</v>
      </c>
      <c r="H36" s="758">
        <v>0</v>
      </c>
      <c r="I36" s="379">
        <v>0</v>
      </c>
      <c r="J36" s="1157"/>
      <c r="K36" s="1158"/>
      <c r="L36" s="375">
        <v>0</v>
      </c>
      <c r="M36" s="1157"/>
      <c r="N36" s="1158"/>
      <c r="O36" s="379">
        <v>0</v>
      </c>
      <c r="P36" s="689" t="s">
        <v>335</v>
      </c>
    </row>
    <row r="37" spans="1:16" s="266" customFormat="1" ht="19.149999999999999" customHeight="1" x14ac:dyDescent="0.25">
      <c r="A37" s="275"/>
      <c r="B37" s="1154" t="s">
        <v>192</v>
      </c>
      <c r="C37" s="1154"/>
      <c r="D37" s="374">
        <v>604</v>
      </c>
      <c r="E37" s="374">
        <v>32</v>
      </c>
      <c r="F37" s="393">
        <v>572</v>
      </c>
      <c r="G37" s="374">
        <v>734</v>
      </c>
      <c r="H37" s="758">
        <v>38</v>
      </c>
      <c r="I37" s="394">
        <v>696</v>
      </c>
      <c r="J37" s="1159"/>
      <c r="K37" s="1160"/>
      <c r="L37" s="386">
        <v>3349635.4699999997</v>
      </c>
      <c r="M37" s="1159"/>
      <c r="N37" s="1160"/>
      <c r="O37" s="386">
        <v>3776561.5599999996</v>
      </c>
      <c r="P37" s="688">
        <v>1.1274544928317229</v>
      </c>
    </row>
    <row r="38" spans="1:16" s="266" customFormat="1" ht="5.45" customHeight="1" x14ac:dyDescent="0.25">
      <c r="A38" s="275"/>
      <c r="B38" s="321"/>
      <c r="C38" s="321"/>
      <c r="D38" s="390"/>
      <c r="E38" s="390"/>
      <c r="F38" s="390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3" t="s">
        <v>198</v>
      </c>
      <c r="C39" s="893"/>
      <c r="D39" s="384">
        <v>6625</v>
      </c>
      <c r="E39" s="384">
        <v>693</v>
      </c>
      <c r="F39" s="455">
        <v>5932</v>
      </c>
      <c r="G39" s="384">
        <v>6200</v>
      </c>
      <c r="H39" s="384">
        <v>697</v>
      </c>
      <c r="I39" s="388">
        <v>5503</v>
      </c>
      <c r="J39" s="377">
        <v>12226296.578399997</v>
      </c>
      <c r="K39" s="453">
        <v>-209607.37</v>
      </c>
      <c r="L39" s="386">
        <v>12016689.2084</v>
      </c>
      <c r="M39" s="377">
        <v>13178092.368499998</v>
      </c>
      <c r="N39" s="453">
        <v>-64016.22</v>
      </c>
      <c r="O39" s="389">
        <v>13114076.148499999</v>
      </c>
      <c r="P39" s="688">
        <v>1.0913219041508451</v>
      </c>
    </row>
    <row r="40" spans="1:16" s="266" customFormat="1" ht="35.25" customHeight="1" x14ac:dyDescent="0.25">
      <c r="A40" s="275"/>
      <c r="B40" s="871"/>
      <c r="C40" s="871"/>
      <c r="D40" s="871"/>
      <c r="E40" s="871"/>
      <c r="F40" s="871"/>
      <c r="G40" s="871"/>
      <c r="H40" s="871"/>
      <c r="I40" s="871"/>
      <c r="J40" s="871"/>
      <c r="K40" s="871"/>
      <c r="L40" s="871"/>
      <c r="M40" s="871"/>
      <c r="N40" s="871"/>
      <c r="O40" s="871"/>
      <c r="P40" s="871"/>
    </row>
    <row r="41" spans="1:16" s="266" customFormat="1" ht="16.899999999999999" customHeight="1" x14ac:dyDescent="0.25">
      <c r="A41" s="275"/>
      <c r="B41" s="1066" t="s">
        <v>194</v>
      </c>
      <c r="C41" s="878" t="s">
        <v>191</v>
      </c>
      <c r="D41" s="881" t="s">
        <v>52</v>
      </c>
      <c r="E41" s="882"/>
      <c r="F41" s="882"/>
      <c r="G41" s="882"/>
      <c r="H41" s="882"/>
      <c r="I41" s="882"/>
      <c r="J41" s="882"/>
      <c r="K41" s="882"/>
      <c r="L41" s="882"/>
      <c r="M41" s="882"/>
      <c r="N41" s="882"/>
      <c r="O41" s="882"/>
      <c r="P41" s="886"/>
    </row>
    <row r="42" spans="1:16" s="266" customFormat="1" ht="15.6" customHeight="1" x14ac:dyDescent="0.25">
      <c r="A42" s="275"/>
      <c r="B42" s="1067"/>
      <c r="C42" s="879"/>
      <c r="D42" s="924" t="s">
        <v>197</v>
      </c>
      <c r="E42" s="1161"/>
      <c r="F42" s="1161"/>
      <c r="G42" s="1161"/>
      <c r="H42" s="1161"/>
      <c r="I42" s="925"/>
      <c r="J42" s="924" t="s">
        <v>220</v>
      </c>
      <c r="K42" s="1161"/>
      <c r="L42" s="1161"/>
      <c r="M42" s="1161"/>
      <c r="N42" s="1161"/>
      <c r="O42" s="925"/>
      <c r="P42" s="965" t="s">
        <v>332</v>
      </c>
    </row>
    <row r="43" spans="1:16" s="266" customFormat="1" ht="19.149999999999999" customHeight="1" x14ac:dyDescent="0.25">
      <c r="A43" s="275"/>
      <c r="B43" s="1067"/>
      <c r="C43" s="879"/>
      <c r="D43" s="924" t="s">
        <v>333</v>
      </c>
      <c r="E43" s="1161"/>
      <c r="F43" s="925"/>
      <c r="G43" s="924" t="s">
        <v>334</v>
      </c>
      <c r="H43" s="1161"/>
      <c r="I43" s="925"/>
      <c r="J43" s="924" t="s">
        <v>333</v>
      </c>
      <c r="K43" s="1161"/>
      <c r="L43" s="925"/>
      <c r="M43" s="924" t="s">
        <v>334</v>
      </c>
      <c r="N43" s="1161"/>
      <c r="O43" s="925"/>
      <c r="P43" s="888"/>
    </row>
    <row r="44" spans="1:16" s="266" customFormat="1" ht="19.149999999999999" customHeight="1" x14ac:dyDescent="0.25">
      <c r="A44" s="275"/>
      <c r="B44" s="1068"/>
      <c r="C44" s="880"/>
      <c r="D44" s="565" t="s">
        <v>124</v>
      </c>
      <c r="E44" s="353" t="s">
        <v>291</v>
      </c>
      <c r="F44" s="353" t="s">
        <v>221</v>
      </c>
      <c r="G44" s="565" t="s">
        <v>124</v>
      </c>
      <c r="H44" s="353" t="s">
        <v>291</v>
      </c>
      <c r="I44" s="353" t="s">
        <v>221</v>
      </c>
      <c r="J44" s="372" t="s">
        <v>292</v>
      </c>
      <c r="K44" s="705" t="s">
        <v>215</v>
      </c>
      <c r="L44" s="372" t="s">
        <v>221</v>
      </c>
      <c r="M44" s="372" t="s">
        <v>293</v>
      </c>
      <c r="N44" s="705" t="s">
        <v>215</v>
      </c>
      <c r="O44" s="372" t="s">
        <v>221</v>
      </c>
      <c r="P44" s="889"/>
    </row>
    <row r="45" spans="1:16" s="266" customFormat="1" ht="9" customHeight="1" x14ac:dyDescent="0.25">
      <c r="A45" s="275"/>
      <c r="B45" s="321"/>
      <c r="C45" s="321"/>
      <c r="D45" s="678"/>
      <c r="E45" s="678"/>
      <c r="F45" s="678"/>
      <c r="G45" s="678"/>
      <c r="H45" s="678"/>
      <c r="I45" s="678"/>
      <c r="J45" s="322"/>
      <c r="K45" s="322"/>
      <c r="L45" s="322"/>
      <c r="M45" s="322"/>
      <c r="N45" s="322"/>
      <c r="O45" s="323"/>
      <c r="P45" s="413"/>
    </row>
    <row r="46" spans="1:16" s="266" customFormat="1" ht="16.149999999999999" customHeight="1" x14ac:dyDescent="0.25">
      <c r="A46" s="275"/>
      <c r="B46" s="806" t="s">
        <v>181</v>
      </c>
      <c r="C46" s="299" t="s">
        <v>5</v>
      </c>
      <c r="D46" s="374">
        <v>82</v>
      </c>
      <c r="E46" s="758">
        <v>19</v>
      </c>
      <c r="F46" s="375">
        <v>63</v>
      </c>
      <c r="G46" s="374">
        <v>130</v>
      </c>
      <c r="H46" s="758">
        <v>44</v>
      </c>
      <c r="I46" s="379">
        <v>86</v>
      </c>
      <c r="J46" s="376">
        <v>41188.270000000004</v>
      </c>
      <c r="K46" s="450">
        <v>0</v>
      </c>
      <c r="L46" s="407">
        <v>41188.270000000004</v>
      </c>
      <c r="M46" s="376">
        <v>76366.89</v>
      </c>
      <c r="N46" s="450">
        <v>0</v>
      </c>
      <c r="O46" s="567">
        <v>76366.89</v>
      </c>
      <c r="P46" s="689">
        <v>1.854093167787819</v>
      </c>
    </row>
    <row r="47" spans="1:16" s="266" customFormat="1" ht="16.149999999999999" customHeight="1" x14ac:dyDescent="0.25">
      <c r="A47" s="275"/>
      <c r="B47" s="806" t="s">
        <v>182</v>
      </c>
      <c r="C47" s="300" t="s">
        <v>7</v>
      </c>
      <c r="D47" s="374">
        <v>8</v>
      </c>
      <c r="E47" s="690">
        <v>1</v>
      </c>
      <c r="F47" s="650">
        <v>7</v>
      </c>
      <c r="G47" s="374">
        <v>38</v>
      </c>
      <c r="H47" s="690">
        <v>4</v>
      </c>
      <c r="I47" s="380">
        <v>34</v>
      </c>
      <c r="J47" s="376">
        <v>1309.33</v>
      </c>
      <c r="K47" s="450">
        <v>0</v>
      </c>
      <c r="L47" s="407">
        <v>1309.33</v>
      </c>
      <c r="M47" s="376">
        <v>16439.100000000002</v>
      </c>
      <c r="N47" s="450">
        <v>0</v>
      </c>
      <c r="O47" s="567">
        <v>16439.100000000002</v>
      </c>
      <c r="P47" s="689">
        <v>12.555352737659721</v>
      </c>
    </row>
    <row r="48" spans="1:16" s="266" customFormat="1" ht="16.149999999999999" customHeight="1" x14ac:dyDescent="0.25">
      <c r="A48" s="275"/>
      <c r="B48" s="807" t="s">
        <v>183</v>
      </c>
      <c r="C48" s="300" t="s">
        <v>9</v>
      </c>
      <c r="D48" s="374">
        <v>74</v>
      </c>
      <c r="E48" s="690">
        <v>11</v>
      </c>
      <c r="F48" s="650">
        <v>63</v>
      </c>
      <c r="G48" s="374">
        <v>134</v>
      </c>
      <c r="H48" s="690">
        <v>8</v>
      </c>
      <c r="I48" s="380">
        <v>126</v>
      </c>
      <c r="J48" s="376">
        <v>153516.13</v>
      </c>
      <c r="K48" s="450">
        <v>0</v>
      </c>
      <c r="L48" s="407">
        <v>153516.13</v>
      </c>
      <c r="M48" s="376">
        <v>194184.94</v>
      </c>
      <c r="N48" s="450">
        <v>0</v>
      </c>
      <c r="O48" s="567">
        <v>194184.94</v>
      </c>
      <c r="P48" s="689">
        <v>1.264915549916481</v>
      </c>
    </row>
    <row r="49" spans="1:16" s="266" customFormat="1" ht="16.149999999999999" customHeight="1" x14ac:dyDescent="0.25">
      <c r="A49" s="275"/>
      <c r="B49" s="807" t="s">
        <v>184</v>
      </c>
      <c r="C49" s="300" t="s">
        <v>11</v>
      </c>
      <c r="D49" s="374">
        <v>0</v>
      </c>
      <c r="E49" s="690">
        <v>0</v>
      </c>
      <c r="F49" s="650">
        <v>0</v>
      </c>
      <c r="G49" s="374">
        <v>0</v>
      </c>
      <c r="H49" s="690">
        <v>0</v>
      </c>
      <c r="I49" s="380">
        <v>0</v>
      </c>
      <c r="J49" s="376">
        <v>0</v>
      </c>
      <c r="K49" s="450">
        <v>0</v>
      </c>
      <c r="L49" s="407">
        <v>0</v>
      </c>
      <c r="M49" s="376">
        <v>0</v>
      </c>
      <c r="N49" s="450">
        <v>0</v>
      </c>
      <c r="O49" s="567">
        <v>0</v>
      </c>
      <c r="P49" s="689" t="s">
        <v>335</v>
      </c>
    </row>
    <row r="50" spans="1:16" s="266" customFormat="1" ht="16.149999999999999" customHeight="1" x14ac:dyDescent="0.25">
      <c r="A50" s="275"/>
      <c r="B50" s="806" t="s">
        <v>185</v>
      </c>
      <c r="C50" s="300" t="s">
        <v>13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7" t="s">
        <v>186</v>
      </c>
      <c r="C51" s="300" t="s">
        <v>15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187</v>
      </c>
      <c r="C52" s="300" t="s">
        <v>17</v>
      </c>
      <c r="D52" s="374">
        <v>5</v>
      </c>
      <c r="E52" s="690">
        <v>0</v>
      </c>
      <c r="F52" s="650">
        <v>5</v>
      </c>
      <c r="G52" s="374">
        <v>0</v>
      </c>
      <c r="H52" s="690">
        <v>0</v>
      </c>
      <c r="I52" s="380">
        <v>0</v>
      </c>
      <c r="J52" s="376">
        <v>904.3599999999999</v>
      </c>
      <c r="K52" s="450">
        <v>0</v>
      </c>
      <c r="L52" s="407">
        <v>904.3599999999999</v>
      </c>
      <c r="M52" s="376">
        <v>0</v>
      </c>
      <c r="N52" s="450">
        <v>0</v>
      </c>
      <c r="O52" s="567">
        <v>0</v>
      </c>
      <c r="P52" s="689">
        <v>0</v>
      </c>
    </row>
    <row r="53" spans="1:16" s="266" customFormat="1" ht="16.149999999999999" customHeight="1" x14ac:dyDescent="0.25">
      <c r="A53" s="275"/>
      <c r="B53" s="806" t="s">
        <v>188</v>
      </c>
      <c r="C53" s="300" t="s">
        <v>19</v>
      </c>
      <c r="D53" s="374">
        <v>9</v>
      </c>
      <c r="E53" s="690">
        <v>2</v>
      </c>
      <c r="F53" s="650">
        <v>7</v>
      </c>
      <c r="G53" s="374">
        <v>4</v>
      </c>
      <c r="H53" s="690">
        <v>0</v>
      </c>
      <c r="I53" s="380">
        <v>4</v>
      </c>
      <c r="J53" s="376">
        <v>6633.54</v>
      </c>
      <c r="K53" s="450">
        <v>0</v>
      </c>
      <c r="L53" s="407">
        <v>6633.54</v>
      </c>
      <c r="M53" s="376">
        <v>7657.79</v>
      </c>
      <c r="N53" s="450">
        <v>0</v>
      </c>
      <c r="O53" s="567">
        <v>7657.79</v>
      </c>
      <c r="P53" s="689">
        <v>1.1544047371388428</v>
      </c>
    </row>
    <row r="54" spans="1:16" s="266" customFormat="1" ht="16.149999999999999" customHeight="1" x14ac:dyDescent="0.25">
      <c r="A54" s="275"/>
      <c r="B54" s="807" t="s">
        <v>189</v>
      </c>
      <c r="C54" s="300" t="s">
        <v>21</v>
      </c>
      <c r="D54" s="374">
        <v>12</v>
      </c>
      <c r="E54" s="690">
        <v>6</v>
      </c>
      <c r="F54" s="650">
        <v>6</v>
      </c>
      <c r="G54" s="374">
        <v>6</v>
      </c>
      <c r="H54" s="690">
        <v>2</v>
      </c>
      <c r="I54" s="380">
        <v>4</v>
      </c>
      <c r="J54" s="376">
        <v>2369.08</v>
      </c>
      <c r="K54" s="450">
        <v>0</v>
      </c>
      <c r="L54" s="407">
        <v>2369.08</v>
      </c>
      <c r="M54" s="376">
        <v>2595.3200000000002</v>
      </c>
      <c r="N54" s="450">
        <v>0</v>
      </c>
      <c r="O54" s="567">
        <v>2595.3200000000002</v>
      </c>
      <c r="P54" s="689">
        <v>1.0954969861718473</v>
      </c>
    </row>
    <row r="55" spans="1:16" s="266" customFormat="1" ht="16.149999999999999" customHeight="1" x14ac:dyDescent="0.25">
      <c r="A55" s="275"/>
      <c r="B55" s="807" t="s">
        <v>199</v>
      </c>
      <c r="C55" s="300" t="s">
        <v>23</v>
      </c>
      <c r="D55" s="374">
        <v>103</v>
      </c>
      <c r="E55" s="690">
        <v>13</v>
      </c>
      <c r="F55" s="650">
        <v>90</v>
      </c>
      <c r="G55" s="374">
        <v>157</v>
      </c>
      <c r="H55" s="690">
        <v>15</v>
      </c>
      <c r="I55" s="380">
        <v>142</v>
      </c>
      <c r="J55" s="376">
        <v>238640.56</v>
      </c>
      <c r="K55" s="450">
        <v>0</v>
      </c>
      <c r="L55" s="407">
        <v>238640.56</v>
      </c>
      <c r="M55" s="376">
        <v>283505.95</v>
      </c>
      <c r="N55" s="450">
        <v>0</v>
      </c>
      <c r="O55" s="567">
        <v>283505.95</v>
      </c>
      <c r="P55" s="689">
        <v>1.1880040425651031</v>
      </c>
    </row>
    <row r="56" spans="1:16" s="266" customFormat="1" ht="16.149999999999999" customHeight="1" x14ac:dyDescent="0.25">
      <c r="A56" s="275"/>
      <c r="B56" s="806" t="s">
        <v>200</v>
      </c>
      <c r="C56" s="300" t="s">
        <v>25</v>
      </c>
      <c r="D56" s="374">
        <v>0</v>
      </c>
      <c r="E56" s="690">
        <v>0</v>
      </c>
      <c r="F56" s="650">
        <v>0</v>
      </c>
      <c r="G56" s="374">
        <v>0</v>
      </c>
      <c r="H56" s="690">
        <v>0</v>
      </c>
      <c r="I56" s="380">
        <v>0</v>
      </c>
      <c r="J56" s="376">
        <v>0</v>
      </c>
      <c r="K56" s="450">
        <v>0</v>
      </c>
      <c r="L56" s="407">
        <v>0</v>
      </c>
      <c r="M56" s="376">
        <v>0</v>
      </c>
      <c r="N56" s="450">
        <v>0</v>
      </c>
      <c r="O56" s="567">
        <v>0</v>
      </c>
      <c r="P56" s="689" t="s">
        <v>335</v>
      </c>
    </row>
    <row r="57" spans="1:16" s="266" customFormat="1" ht="16.149999999999999" customHeight="1" x14ac:dyDescent="0.25">
      <c r="A57" s="275"/>
      <c r="B57" s="807" t="s">
        <v>201</v>
      </c>
      <c r="C57" s="300" t="s">
        <v>27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202</v>
      </c>
      <c r="C58" s="300" t="s">
        <v>115</v>
      </c>
      <c r="D58" s="374">
        <v>0</v>
      </c>
      <c r="E58" s="690">
        <v>0</v>
      </c>
      <c r="F58" s="650">
        <v>0</v>
      </c>
      <c r="G58" s="374">
        <v>1</v>
      </c>
      <c r="H58" s="690">
        <v>0</v>
      </c>
      <c r="I58" s="380">
        <v>1</v>
      </c>
      <c r="J58" s="376">
        <v>0</v>
      </c>
      <c r="K58" s="450">
        <v>0</v>
      </c>
      <c r="L58" s="407">
        <v>0</v>
      </c>
      <c r="M58" s="376">
        <v>7327</v>
      </c>
      <c r="N58" s="450">
        <v>0</v>
      </c>
      <c r="O58" s="567">
        <v>7327</v>
      </c>
      <c r="P58" s="689" t="s">
        <v>335</v>
      </c>
    </row>
    <row r="59" spans="1:16" s="266" customFormat="1" ht="16.149999999999999" customHeight="1" x14ac:dyDescent="0.25">
      <c r="A59" s="275"/>
      <c r="B59" s="806" t="s">
        <v>203</v>
      </c>
      <c r="C59" s="326" t="s">
        <v>31</v>
      </c>
      <c r="D59" s="374">
        <v>0</v>
      </c>
      <c r="E59" s="690">
        <v>0</v>
      </c>
      <c r="F59" s="650">
        <v>0</v>
      </c>
      <c r="G59" s="374">
        <v>0</v>
      </c>
      <c r="H59" s="690">
        <v>0</v>
      </c>
      <c r="I59" s="380">
        <v>0</v>
      </c>
      <c r="J59" s="376">
        <v>0</v>
      </c>
      <c r="K59" s="450">
        <v>0</v>
      </c>
      <c r="L59" s="407">
        <v>0</v>
      </c>
      <c r="M59" s="376">
        <v>0</v>
      </c>
      <c r="N59" s="450">
        <v>0</v>
      </c>
      <c r="O59" s="567">
        <v>0</v>
      </c>
      <c r="P59" s="689" t="s">
        <v>335</v>
      </c>
    </row>
    <row r="60" spans="1:16" s="266" customFormat="1" ht="16.149999999999999" customHeight="1" x14ac:dyDescent="0.25">
      <c r="A60" s="275"/>
      <c r="B60" s="806" t="s">
        <v>204</v>
      </c>
      <c r="C60" s="326" t="s">
        <v>116</v>
      </c>
      <c r="D60" s="374">
        <v>2</v>
      </c>
      <c r="E60" s="690">
        <v>0</v>
      </c>
      <c r="F60" s="650">
        <v>2</v>
      </c>
      <c r="G60" s="374">
        <v>0</v>
      </c>
      <c r="H60" s="690">
        <v>0</v>
      </c>
      <c r="I60" s="380">
        <v>0</v>
      </c>
      <c r="J60" s="376">
        <v>4199.47</v>
      </c>
      <c r="K60" s="450">
        <v>0</v>
      </c>
      <c r="L60" s="407">
        <v>4199.47</v>
      </c>
      <c r="M60" s="376">
        <v>0</v>
      </c>
      <c r="N60" s="450">
        <v>0</v>
      </c>
      <c r="O60" s="567">
        <v>0</v>
      </c>
      <c r="P60" s="689">
        <v>0</v>
      </c>
    </row>
    <row r="61" spans="1:16" s="266" customFormat="1" ht="16.149999999999999" customHeight="1" x14ac:dyDescent="0.25">
      <c r="A61" s="275"/>
      <c r="B61" s="807" t="s">
        <v>205</v>
      </c>
      <c r="C61" s="326" t="s">
        <v>196</v>
      </c>
      <c r="D61" s="374">
        <v>0</v>
      </c>
      <c r="E61" s="690">
        <v>0</v>
      </c>
      <c r="F61" s="650">
        <v>0</v>
      </c>
      <c r="G61" s="374">
        <v>0</v>
      </c>
      <c r="H61" s="690">
        <v>0</v>
      </c>
      <c r="I61" s="380">
        <v>0</v>
      </c>
      <c r="J61" s="376">
        <v>0</v>
      </c>
      <c r="K61" s="450">
        <v>0</v>
      </c>
      <c r="L61" s="407">
        <v>0</v>
      </c>
      <c r="M61" s="376">
        <v>0</v>
      </c>
      <c r="N61" s="450">
        <v>0</v>
      </c>
      <c r="O61" s="567">
        <v>0</v>
      </c>
      <c r="P61" s="689" t="s">
        <v>335</v>
      </c>
    </row>
    <row r="62" spans="1:16" s="266" customFormat="1" ht="16.149999999999999" customHeight="1" x14ac:dyDescent="0.25">
      <c r="A62" s="275"/>
      <c r="B62" s="807" t="s">
        <v>206</v>
      </c>
      <c r="C62" s="326" t="s">
        <v>37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6" t="s">
        <v>207</v>
      </c>
      <c r="C63" s="326" t="s">
        <v>39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335</v>
      </c>
    </row>
    <row r="64" spans="1:16" s="266" customFormat="1" ht="19.149999999999999" customHeight="1" x14ac:dyDescent="0.25">
      <c r="A64" s="275"/>
      <c r="B64" s="1154" t="s">
        <v>193</v>
      </c>
      <c r="C64" s="1154"/>
      <c r="D64" s="384">
        <v>295</v>
      </c>
      <c r="E64" s="384">
        <v>52</v>
      </c>
      <c r="F64" s="385">
        <v>243</v>
      </c>
      <c r="G64" s="384">
        <v>470</v>
      </c>
      <c r="H64" s="384">
        <v>73</v>
      </c>
      <c r="I64" s="388">
        <v>397</v>
      </c>
      <c r="J64" s="377">
        <v>448760.74</v>
      </c>
      <c r="K64" s="457">
        <v>0</v>
      </c>
      <c r="L64" s="408">
        <v>448760.74</v>
      </c>
      <c r="M64" s="407">
        <v>588076.99</v>
      </c>
      <c r="N64" s="457">
        <v>0</v>
      </c>
      <c r="O64" s="454">
        <v>588076.99</v>
      </c>
      <c r="P64" s="688">
        <v>1.3104466090326885</v>
      </c>
    </row>
    <row r="65" spans="1:19" s="266" customFormat="1" ht="9" customHeight="1" x14ac:dyDescent="0.25">
      <c r="A65" s="275"/>
      <c r="B65" s="321"/>
      <c r="C65" s="321"/>
      <c r="D65" s="390"/>
      <c r="E65" s="390"/>
      <c r="F65" s="390"/>
      <c r="G65" s="390"/>
      <c r="H65" s="390"/>
      <c r="I65" s="390"/>
      <c r="J65" s="391"/>
      <c r="K65" s="391"/>
      <c r="L65" s="391"/>
      <c r="M65" s="391"/>
      <c r="N65" s="391"/>
      <c r="O65" s="392"/>
      <c r="P65" s="391"/>
    </row>
    <row r="66" spans="1:19" s="266" customFormat="1" ht="16.149999999999999" customHeight="1" x14ac:dyDescent="0.25">
      <c r="A66" s="275"/>
      <c r="B66" s="808" t="s">
        <v>103</v>
      </c>
      <c r="C66" s="328" t="s">
        <v>41</v>
      </c>
      <c r="D66" s="374">
        <v>23</v>
      </c>
      <c r="E66" s="758">
        <v>3</v>
      </c>
      <c r="F66" s="375">
        <v>20</v>
      </c>
      <c r="G66" s="374">
        <v>36</v>
      </c>
      <c r="H66" s="758">
        <v>1</v>
      </c>
      <c r="I66" s="379">
        <v>35</v>
      </c>
      <c r="J66" s="1155"/>
      <c r="K66" s="1156"/>
      <c r="L66" s="375">
        <v>66312.639999999999</v>
      </c>
      <c r="M66" s="1155"/>
      <c r="N66" s="1156"/>
      <c r="O66" s="379">
        <v>131234.22</v>
      </c>
      <c r="P66" s="689">
        <v>1.9790227021575375</v>
      </c>
    </row>
    <row r="67" spans="1:19" s="266" customFormat="1" ht="16.149999999999999" customHeight="1" x14ac:dyDescent="0.25">
      <c r="A67" s="275"/>
      <c r="B67" s="808" t="s">
        <v>101</v>
      </c>
      <c r="C67" s="328" t="s">
        <v>42</v>
      </c>
      <c r="D67" s="374">
        <v>2</v>
      </c>
      <c r="E67" s="758">
        <v>0</v>
      </c>
      <c r="F67" s="375">
        <v>2</v>
      </c>
      <c r="G67" s="374">
        <v>1</v>
      </c>
      <c r="H67" s="758">
        <v>0</v>
      </c>
      <c r="I67" s="379">
        <v>1</v>
      </c>
      <c r="J67" s="1157"/>
      <c r="K67" s="1158"/>
      <c r="L67" s="375">
        <v>1091.1600000000001</v>
      </c>
      <c r="M67" s="1157"/>
      <c r="N67" s="1158"/>
      <c r="O67" s="379">
        <v>1379.6100000000001</v>
      </c>
      <c r="P67" s="689">
        <v>1.264351699109205</v>
      </c>
    </row>
    <row r="68" spans="1:19" s="266" customFormat="1" ht="16.149999999999999" customHeight="1" x14ac:dyDescent="0.25">
      <c r="A68" s="275"/>
      <c r="B68" s="808" t="s">
        <v>102</v>
      </c>
      <c r="C68" s="329" t="s">
        <v>83</v>
      </c>
      <c r="D68" s="374">
        <v>21</v>
      </c>
      <c r="E68" s="758">
        <v>2</v>
      </c>
      <c r="F68" s="375">
        <v>19</v>
      </c>
      <c r="G68" s="374">
        <v>19</v>
      </c>
      <c r="H68" s="758">
        <v>7</v>
      </c>
      <c r="I68" s="379">
        <v>12</v>
      </c>
      <c r="J68" s="1157"/>
      <c r="K68" s="1158"/>
      <c r="L68" s="375">
        <v>32746.42</v>
      </c>
      <c r="M68" s="1157"/>
      <c r="N68" s="1158"/>
      <c r="O68" s="379">
        <v>20393.55</v>
      </c>
      <c r="P68" s="689">
        <v>0.62277189384366294</v>
      </c>
    </row>
    <row r="69" spans="1:19" s="266" customFormat="1" ht="16.149999999999999" customHeight="1" x14ac:dyDescent="0.25">
      <c r="A69" s="275"/>
      <c r="B69" s="808" t="s">
        <v>104</v>
      </c>
      <c r="C69" s="328" t="s">
        <v>44</v>
      </c>
      <c r="D69" s="374">
        <v>0</v>
      </c>
      <c r="E69" s="758">
        <v>0</v>
      </c>
      <c r="F69" s="375">
        <v>0</v>
      </c>
      <c r="G69" s="374">
        <v>0</v>
      </c>
      <c r="H69" s="758">
        <v>0</v>
      </c>
      <c r="I69" s="379">
        <v>0</v>
      </c>
      <c r="J69" s="1157"/>
      <c r="K69" s="1158"/>
      <c r="L69" s="375">
        <v>0</v>
      </c>
      <c r="M69" s="1157"/>
      <c r="N69" s="1158"/>
      <c r="O69" s="379">
        <v>0</v>
      </c>
      <c r="P69" s="689" t="s">
        <v>335</v>
      </c>
    </row>
    <row r="70" spans="1:19" s="266" customFormat="1" ht="16.149999999999999" customHeight="1" x14ac:dyDescent="0.25">
      <c r="A70" s="275"/>
      <c r="B70" s="1154" t="s">
        <v>192</v>
      </c>
      <c r="C70" s="1154"/>
      <c r="D70" s="374">
        <v>46</v>
      </c>
      <c r="E70" s="374">
        <v>5</v>
      </c>
      <c r="F70" s="393">
        <v>41</v>
      </c>
      <c r="G70" s="374">
        <v>56</v>
      </c>
      <c r="H70" s="374">
        <v>8</v>
      </c>
      <c r="I70" s="394">
        <v>48</v>
      </c>
      <c r="J70" s="1159"/>
      <c r="K70" s="1160"/>
      <c r="L70" s="386">
        <v>100150.22</v>
      </c>
      <c r="M70" s="1159"/>
      <c r="N70" s="1160"/>
      <c r="O70" s="389">
        <v>153007.37999999998</v>
      </c>
      <c r="P70" s="688">
        <v>1.5277787707306083</v>
      </c>
    </row>
    <row r="71" spans="1:19" s="266" customFormat="1" ht="9" customHeight="1" x14ac:dyDescent="0.25">
      <c r="A71" s="275"/>
      <c r="B71" s="321"/>
      <c r="C71" s="321"/>
      <c r="D71" s="390"/>
      <c r="E71" s="390"/>
      <c r="F71" s="390"/>
      <c r="G71" s="390"/>
      <c r="H71" s="390"/>
      <c r="I71" s="390"/>
      <c r="J71" s="391"/>
      <c r="K71" s="391"/>
      <c r="L71" s="391"/>
      <c r="M71" s="391"/>
      <c r="N71" s="391"/>
      <c r="O71" s="392"/>
      <c r="P71" s="390"/>
    </row>
    <row r="72" spans="1:19" s="266" customFormat="1" ht="19.149999999999999" customHeight="1" x14ac:dyDescent="0.25">
      <c r="A72" s="275"/>
      <c r="B72" s="893" t="s">
        <v>198</v>
      </c>
      <c r="C72" s="893"/>
      <c r="D72" s="384">
        <v>341</v>
      </c>
      <c r="E72" s="384">
        <v>57</v>
      </c>
      <c r="F72" s="455">
        <v>284</v>
      </c>
      <c r="G72" s="384">
        <v>526</v>
      </c>
      <c r="H72" s="384">
        <v>81</v>
      </c>
      <c r="I72" s="388">
        <v>445</v>
      </c>
      <c r="J72" s="377">
        <v>548910.96</v>
      </c>
      <c r="K72" s="453">
        <v>0</v>
      </c>
      <c r="L72" s="386">
        <v>548910.96</v>
      </c>
      <c r="M72" s="377">
        <v>741084.37</v>
      </c>
      <c r="N72" s="453">
        <v>0</v>
      </c>
      <c r="O72" s="389">
        <v>741084.37</v>
      </c>
      <c r="P72" s="688">
        <v>1.3500994223179659</v>
      </c>
    </row>
    <row r="73" spans="1:19" s="266" customFormat="1" ht="19.149999999999999" customHeight="1" x14ac:dyDescent="0.25">
      <c r="A73" s="275"/>
      <c r="B73" s="321"/>
      <c r="C73" s="321"/>
      <c r="D73" s="321"/>
      <c r="E73" s="321"/>
      <c r="F73" s="321"/>
      <c r="G73" s="321"/>
      <c r="H73" s="321"/>
      <c r="I73" s="321"/>
      <c r="J73" s="322"/>
      <c r="K73" s="322"/>
      <c r="L73" s="322"/>
      <c r="M73" s="322"/>
      <c r="N73" s="322"/>
      <c r="O73" s="323"/>
      <c r="P73" s="322"/>
    </row>
    <row r="74" spans="1:19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322"/>
      <c r="M74" s="322"/>
      <c r="N74" s="322"/>
      <c r="O74" s="323"/>
      <c r="P74" s="322"/>
    </row>
    <row r="75" spans="1:19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31.5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9.149999999999999" customHeight="1" x14ac:dyDescent="0.25">
      <c r="A77" s="275"/>
      <c r="B77" s="1061" t="s">
        <v>294</v>
      </c>
      <c r="C77" s="1061"/>
      <c r="D77" s="1061"/>
      <c r="E77" s="1061"/>
      <c r="F77" s="1061"/>
      <c r="G77" s="1061"/>
      <c r="H77" s="1061"/>
      <c r="I77" s="1061"/>
      <c r="J77" s="1061"/>
      <c r="K77" s="1061"/>
      <c r="L77" s="1061"/>
      <c r="M77" s="1061"/>
      <c r="N77" s="1061"/>
      <c r="O77" s="1061"/>
      <c r="P77" s="1061"/>
    </row>
    <row r="78" spans="1:19" s="266" customFormat="1" ht="16.149999999999999" customHeight="1" x14ac:dyDescent="0.25">
      <c r="A78" s="275"/>
      <c r="B78" s="1066" t="s">
        <v>194</v>
      </c>
      <c r="C78" s="878" t="s">
        <v>191</v>
      </c>
      <c r="D78" s="1162" t="s">
        <v>81</v>
      </c>
      <c r="E78" s="1163"/>
      <c r="F78" s="1163"/>
      <c r="G78" s="1163"/>
      <c r="H78" s="1163"/>
      <c r="I78" s="1163"/>
      <c r="J78" s="1163"/>
      <c r="K78" s="1163"/>
      <c r="L78" s="1163"/>
      <c r="M78" s="1163"/>
      <c r="N78" s="1163"/>
      <c r="O78" s="1163"/>
      <c r="P78" s="1164"/>
      <c r="Q78" s="863"/>
      <c r="R78" s="465"/>
      <c r="S78" s="466"/>
    </row>
    <row r="79" spans="1:19" s="266" customFormat="1" ht="15" customHeight="1" x14ac:dyDescent="0.25">
      <c r="A79" s="275"/>
      <c r="B79" s="1067"/>
      <c r="C79" s="879"/>
      <c r="D79" s="924" t="s">
        <v>197</v>
      </c>
      <c r="E79" s="1161"/>
      <c r="F79" s="1161"/>
      <c r="G79" s="1161"/>
      <c r="H79" s="1161"/>
      <c r="I79" s="925"/>
      <c r="J79" s="924" t="s">
        <v>220</v>
      </c>
      <c r="K79" s="1161"/>
      <c r="L79" s="1161"/>
      <c r="M79" s="1161"/>
      <c r="N79" s="1161"/>
      <c r="O79" s="925"/>
      <c r="P79" s="888" t="s">
        <v>332</v>
      </c>
    </row>
    <row r="80" spans="1:19" s="266" customFormat="1" ht="19.149999999999999" customHeight="1" x14ac:dyDescent="0.25">
      <c r="A80" s="275"/>
      <c r="B80" s="1067"/>
      <c r="C80" s="879"/>
      <c r="D80" s="924" t="s">
        <v>333</v>
      </c>
      <c r="E80" s="1161"/>
      <c r="F80" s="925"/>
      <c r="G80" s="924" t="s">
        <v>334</v>
      </c>
      <c r="H80" s="1161"/>
      <c r="I80" s="925"/>
      <c r="J80" s="924" t="s">
        <v>333</v>
      </c>
      <c r="K80" s="1161"/>
      <c r="L80" s="925"/>
      <c r="M80" s="924" t="s">
        <v>334</v>
      </c>
      <c r="N80" s="1161"/>
      <c r="O80" s="925"/>
      <c r="P80" s="888"/>
    </row>
    <row r="81" spans="1:16" s="266" customFormat="1" ht="19.149999999999999" customHeight="1" x14ac:dyDescent="0.25">
      <c r="A81" s="275"/>
      <c r="B81" s="1068"/>
      <c r="C81" s="880"/>
      <c r="D81" s="565" t="s">
        <v>124</v>
      </c>
      <c r="E81" s="353" t="s">
        <v>291</v>
      </c>
      <c r="F81" s="353" t="s">
        <v>221</v>
      </c>
      <c r="G81" s="565" t="s">
        <v>124</v>
      </c>
      <c r="H81" s="353" t="s">
        <v>291</v>
      </c>
      <c r="I81" s="353" t="s">
        <v>221</v>
      </c>
      <c r="J81" s="372" t="s">
        <v>292</v>
      </c>
      <c r="K81" s="705" t="s">
        <v>215</v>
      </c>
      <c r="L81" s="372" t="s">
        <v>221</v>
      </c>
      <c r="M81" s="372" t="s">
        <v>293</v>
      </c>
      <c r="N81" s="705" t="s">
        <v>215</v>
      </c>
      <c r="O81" s="372" t="s">
        <v>221</v>
      </c>
      <c r="P81" s="889"/>
    </row>
    <row r="82" spans="1:16" s="266" customFormat="1" ht="9" customHeight="1" x14ac:dyDescent="0.25">
      <c r="A82" s="275"/>
      <c r="B82" s="321"/>
      <c r="C82" s="321"/>
      <c r="D82" s="678"/>
      <c r="E82" s="678"/>
      <c r="F82" s="678"/>
      <c r="G82" s="678"/>
      <c r="H82" s="678"/>
      <c r="I82" s="678"/>
      <c r="J82" s="322"/>
      <c r="K82" s="322"/>
      <c r="L82" s="322"/>
      <c r="M82" s="322"/>
      <c r="N82" s="322"/>
      <c r="O82" s="323"/>
      <c r="P82" s="413"/>
    </row>
    <row r="83" spans="1:16" s="266" customFormat="1" ht="16.899999999999999" customHeight="1" x14ac:dyDescent="0.25">
      <c r="A83" s="275"/>
      <c r="B83" s="806" t="s">
        <v>181</v>
      </c>
      <c r="C83" s="299" t="s">
        <v>5</v>
      </c>
      <c r="D83" s="374">
        <v>19</v>
      </c>
      <c r="E83" s="758">
        <v>5</v>
      </c>
      <c r="F83" s="375">
        <v>14</v>
      </c>
      <c r="G83" s="374">
        <v>21</v>
      </c>
      <c r="H83" s="758">
        <v>4</v>
      </c>
      <c r="I83" s="379">
        <v>17</v>
      </c>
      <c r="J83" s="758">
        <v>15572.8</v>
      </c>
      <c r="K83" s="456">
        <v>0</v>
      </c>
      <c r="L83" s="375">
        <v>15572.8</v>
      </c>
      <c r="M83" s="758">
        <v>20336.91</v>
      </c>
      <c r="N83" s="456">
        <v>0</v>
      </c>
      <c r="O83" s="379">
        <v>20336.91</v>
      </c>
      <c r="P83" s="689">
        <v>1.3059250744888524</v>
      </c>
    </row>
    <row r="84" spans="1:16" s="266" customFormat="1" ht="16.899999999999999" customHeight="1" x14ac:dyDescent="0.25">
      <c r="A84" s="275"/>
      <c r="B84" s="806" t="s">
        <v>182</v>
      </c>
      <c r="C84" s="300" t="s">
        <v>7</v>
      </c>
      <c r="D84" s="374">
        <v>2</v>
      </c>
      <c r="E84" s="758">
        <v>0</v>
      </c>
      <c r="F84" s="375">
        <v>2</v>
      </c>
      <c r="G84" s="374">
        <v>11</v>
      </c>
      <c r="H84" s="758">
        <v>2</v>
      </c>
      <c r="I84" s="379">
        <v>9</v>
      </c>
      <c r="J84" s="758">
        <v>669.86</v>
      </c>
      <c r="K84" s="456">
        <v>0</v>
      </c>
      <c r="L84" s="375">
        <v>669.86</v>
      </c>
      <c r="M84" s="758">
        <v>3272.46</v>
      </c>
      <c r="N84" s="456">
        <v>0</v>
      </c>
      <c r="O84" s="379">
        <v>3272.46</v>
      </c>
      <c r="P84" s="689">
        <v>4.8852894634699791</v>
      </c>
    </row>
    <row r="85" spans="1:16" s="266" customFormat="1" ht="16.899999999999999" customHeight="1" x14ac:dyDescent="0.25">
      <c r="A85" s="275"/>
      <c r="B85" s="807" t="s">
        <v>183</v>
      </c>
      <c r="C85" s="300" t="s">
        <v>9</v>
      </c>
      <c r="D85" s="374">
        <v>41</v>
      </c>
      <c r="E85" s="758">
        <v>1</v>
      </c>
      <c r="F85" s="375">
        <v>40</v>
      </c>
      <c r="G85" s="374">
        <v>47</v>
      </c>
      <c r="H85" s="758">
        <v>5</v>
      </c>
      <c r="I85" s="379">
        <v>42</v>
      </c>
      <c r="J85" s="758">
        <v>108581.54</v>
      </c>
      <c r="K85" s="456">
        <v>0</v>
      </c>
      <c r="L85" s="375">
        <v>108581.54</v>
      </c>
      <c r="M85" s="758">
        <v>123766.75</v>
      </c>
      <c r="N85" s="456">
        <v>0</v>
      </c>
      <c r="O85" s="379">
        <v>123766.75</v>
      </c>
      <c r="P85" s="689">
        <v>1.1398507517944581</v>
      </c>
    </row>
    <row r="86" spans="1:16" s="266" customFormat="1" ht="16.899999999999999" customHeight="1" x14ac:dyDescent="0.25">
      <c r="A86" s="275"/>
      <c r="B86" s="807" t="s">
        <v>184</v>
      </c>
      <c r="C86" s="300" t="s">
        <v>11</v>
      </c>
      <c r="D86" s="374">
        <v>0</v>
      </c>
      <c r="E86" s="758">
        <v>0</v>
      </c>
      <c r="F86" s="375">
        <v>0</v>
      </c>
      <c r="G86" s="374">
        <v>0</v>
      </c>
      <c r="H86" s="758">
        <v>0</v>
      </c>
      <c r="I86" s="379">
        <v>0</v>
      </c>
      <c r="J86" s="758">
        <v>0</v>
      </c>
      <c r="K86" s="456">
        <v>0</v>
      </c>
      <c r="L86" s="375">
        <v>0</v>
      </c>
      <c r="M86" s="758">
        <v>0</v>
      </c>
      <c r="N86" s="456">
        <v>0</v>
      </c>
      <c r="O86" s="379">
        <v>0</v>
      </c>
      <c r="P86" s="689" t="s">
        <v>335</v>
      </c>
    </row>
    <row r="87" spans="1:16" s="266" customFormat="1" ht="16.899999999999999" customHeight="1" x14ac:dyDescent="0.25">
      <c r="A87" s="275"/>
      <c r="B87" s="806" t="s">
        <v>185</v>
      </c>
      <c r="C87" s="300" t="s">
        <v>13</v>
      </c>
      <c r="D87" s="374">
        <v>0</v>
      </c>
      <c r="E87" s="758">
        <v>0</v>
      </c>
      <c r="F87" s="375">
        <v>0</v>
      </c>
      <c r="G87" s="374">
        <v>0</v>
      </c>
      <c r="H87" s="758">
        <v>0</v>
      </c>
      <c r="I87" s="379">
        <v>0</v>
      </c>
      <c r="J87" s="758">
        <v>0</v>
      </c>
      <c r="K87" s="456">
        <v>0</v>
      </c>
      <c r="L87" s="375">
        <v>0</v>
      </c>
      <c r="M87" s="758">
        <v>0</v>
      </c>
      <c r="N87" s="456">
        <v>0</v>
      </c>
      <c r="O87" s="379">
        <v>0</v>
      </c>
      <c r="P87" s="689" t="s">
        <v>335</v>
      </c>
    </row>
    <row r="88" spans="1:16" s="266" customFormat="1" ht="16.899999999999999" customHeight="1" x14ac:dyDescent="0.25">
      <c r="A88" s="275"/>
      <c r="B88" s="807" t="s">
        <v>186</v>
      </c>
      <c r="C88" s="300" t="s">
        <v>15</v>
      </c>
      <c r="D88" s="374">
        <v>0</v>
      </c>
      <c r="E88" s="758">
        <v>0</v>
      </c>
      <c r="F88" s="375">
        <v>0</v>
      </c>
      <c r="G88" s="374">
        <v>0</v>
      </c>
      <c r="H88" s="758">
        <v>0</v>
      </c>
      <c r="I88" s="379">
        <v>0</v>
      </c>
      <c r="J88" s="758">
        <v>0</v>
      </c>
      <c r="K88" s="456">
        <v>0</v>
      </c>
      <c r="L88" s="375">
        <v>0</v>
      </c>
      <c r="M88" s="758">
        <v>0</v>
      </c>
      <c r="N88" s="456">
        <v>0</v>
      </c>
      <c r="O88" s="379">
        <v>0</v>
      </c>
      <c r="P88" s="689" t="s">
        <v>335</v>
      </c>
    </row>
    <row r="89" spans="1:16" s="266" customFormat="1" ht="16.899999999999999" customHeight="1" x14ac:dyDescent="0.25">
      <c r="A89" s="275"/>
      <c r="B89" s="807" t="s">
        <v>187</v>
      </c>
      <c r="C89" s="300" t="s">
        <v>17</v>
      </c>
      <c r="D89" s="374">
        <v>0</v>
      </c>
      <c r="E89" s="758">
        <v>0</v>
      </c>
      <c r="F89" s="375">
        <v>0</v>
      </c>
      <c r="G89" s="374">
        <v>1</v>
      </c>
      <c r="H89" s="758">
        <v>0</v>
      </c>
      <c r="I89" s="379">
        <v>1</v>
      </c>
      <c r="J89" s="758">
        <v>0</v>
      </c>
      <c r="K89" s="456">
        <v>0</v>
      </c>
      <c r="L89" s="375">
        <v>0</v>
      </c>
      <c r="M89" s="758">
        <v>1758.14</v>
      </c>
      <c r="N89" s="456">
        <v>0</v>
      </c>
      <c r="O89" s="379">
        <v>1758.14</v>
      </c>
      <c r="P89" s="689" t="s">
        <v>335</v>
      </c>
    </row>
    <row r="90" spans="1:16" s="266" customFormat="1" ht="16.899999999999999" customHeight="1" x14ac:dyDescent="0.25">
      <c r="A90" s="275"/>
      <c r="B90" s="806" t="s">
        <v>188</v>
      </c>
      <c r="C90" s="300" t="s">
        <v>19</v>
      </c>
      <c r="D90" s="374">
        <v>6</v>
      </c>
      <c r="E90" s="758">
        <v>4</v>
      </c>
      <c r="F90" s="375">
        <v>2</v>
      </c>
      <c r="G90" s="374">
        <v>8</v>
      </c>
      <c r="H90" s="758">
        <v>2</v>
      </c>
      <c r="I90" s="379">
        <v>6</v>
      </c>
      <c r="J90" s="758">
        <v>17748.62</v>
      </c>
      <c r="K90" s="456">
        <v>0</v>
      </c>
      <c r="L90" s="375">
        <v>17748.62</v>
      </c>
      <c r="M90" s="758">
        <v>11068.78</v>
      </c>
      <c r="N90" s="456">
        <v>0</v>
      </c>
      <c r="O90" s="379">
        <v>11068.78</v>
      </c>
      <c r="P90" s="689">
        <v>0.62364172538484686</v>
      </c>
    </row>
    <row r="91" spans="1:16" s="266" customFormat="1" ht="16.899999999999999" customHeight="1" x14ac:dyDescent="0.25">
      <c r="A91" s="275"/>
      <c r="B91" s="807" t="s">
        <v>189</v>
      </c>
      <c r="C91" s="300" t="s">
        <v>21</v>
      </c>
      <c r="D91" s="374">
        <v>4</v>
      </c>
      <c r="E91" s="758">
        <v>0</v>
      </c>
      <c r="F91" s="375">
        <v>4</v>
      </c>
      <c r="G91" s="374">
        <v>11</v>
      </c>
      <c r="H91" s="758">
        <v>1</v>
      </c>
      <c r="I91" s="379">
        <v>10</v>
      </c>
      <c r="J91" s="758">
        <v>12901.3</v>
      </c>
      <c r="K91" s="456">
        <v>0</v>
      </c>
      <c r="L91" s="375">
        <v>12901.3</v>
      </c>
      <c r="M91" s="758">
        <v>19590.43</v>
      </c>
      <c r="N91" s="456">
        <v>0</v>
      </c>
      <c r="O91" s="379">
        <v>19590.43</v>
      </c>
      <c r="P91" s="689">
        <v>1.518484958880113</v>
      </c>
    </row>
    <row r="92" spans="1:16" s="266" customFormat="1" ht="16.899999999999999" customHeight="1" x14ac:dyDescent="0.25">
      <c r="A92" s="275"/>
      <c r="B92" s="807" t="s">
        <v>199</v>
      </c>
      <c r="C92" s="300" t="s">
        <v>23</v>
      </c>
      <c r="D92" s="374">
        <v>200</v>
      </c>
      <c r="E92" s="758">
        <v>27</v>
      </c>
      <c r="F92" s="375">
        <v>173</v>
      </c>
      <c r="G92" s="374">
        <v>272</v>
      </c>
      <c r="H92" s="758">
        <v>21</v>
      </c>
      <c r="I92" s="379">
        <v>251</v>
      </c>
      <c r="J92" s="758">
        <v>354375.16</v>
      </c>
      <c r="K92" s="456">
        <v>0</v>
      </c>
      <c r="L92" s="375">
        <v>354375.16</v>
      </c>
      <c r="M92" s="758">
        <v>526697.90999999992</v>
      </c>
      <c r="N92" s="456">
        <v>0</v>
      </c>
      <c r="O92" s="379">
        <v>526697.90999999992</v>
      </c>
      <c r="P92" s="689">
        <v>1.4862720908542233</v>
      </c>
    </row>
    <row r="93" spans="1:16" s="266" customFormat="1" ht="16.899999999999999" customHeight="1" x14ac:dyDescent="0.25">
      <c r="A93" s="275"/>
      <c r="B93" s="806" t="s">
        <v>200</v>
      </c>
      <c r="C93" s="300" t="s">
        <v>25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758">
        <v>0</v>
      </c>
      <c r="K93" s="456">
        <v>0</v>
      </c>
      <c r="L93" s="375">
        <v>0</v>
      </c>
      <c r="M93" s="758">
        <v>0</v>
      </c>
      <c r="N93" s="456">
        <v>0</v>
      </c>
      <c r="O93" s="379">
        <v>0</v>
      </c>
      <c r="P93" s="689" t="s">
        <v>335</v>
      </c>
    </row>
    <row r="94" spans="1:16" s="266" customFormat="1" ht="16.899999999999999" customHeight="1" x14ac:dyDescent="0.25">
      <c r="A94" s="275"/>
      <c r="B94" s="807" t="s">
        <v>201</v>
      </c>
      <c r="C94" s="300" t="s">
        <v>27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758">
        <v>0</v>
      </c>
      <c r="K94" s="456">
        <v>0</v>
      </c>
      <c r="L94" s="375">
        <v>0</v>
      </c>
      <c r="M94" s="758">
        <v>0</v>
      </c>
      <c r="N94" s="456">
        <v>0</v>
      </c>
      <c r="O94" s="379">
        <v>0</v>
      </c>
      <c r="P94" s="689" t="s">
        <v>335</v>
      </c>
    </row>
    <row r="95" spans="1:16" s="266" customFormat="1" ht="16.899999999999999" customHeight="1" x14ac:dyDescent="0.25">
      <c r="A95" s="275"/>
      <c r="B95" s="807" t="s">
        <v>202</v>
      </c>
      <c r="C95" s="300" t="s">
        <v>115</v>
      </c>
      <c r="D95" s="374">
        <v>1</v>
      </c>
      <c r="E95" s="758">
        <v>0</v>
      </c>
      <c r="F95" s="375">
        <v>1</v>
      </c>
      <c r="G95" s="374">
        <v>0</v>
      </c>
      <c r="H95" s="758">
        <v>0</v>
      </c>
      <c r="I95" s="379">
        <v>0</v>
      </c>
      <c r="J95" s="758">
        <v>330</v>
      </c>
      <c r="K95" s="456">
        <v>0</v>
      </c>
      <c r="L95" s="375">
        <v>330</v>
      </c>
      <c r="M95" s="758">
        <v>0</v>
      </c>
      <c r="N95" s="456">
        <v>0</v>
      </c>
      <c r="O95" s="379">
        <v>0</v>
      </c>
      <c r="P95" s="689">
        <v>0</v>
      </c>
    </row>
    <row r="96" spans="1:16" s="266" customFormat="1" ht="16.899999999999999" customHeight="1" x14ac:dyDescent="0.25">
      <c r="A96" s="275"/>
      <c r="B96" s="806" t="s">
        <v>203</v>
      </c>
      <c r="C96" s="326" t="s">
        <v>31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758">
        <v>0</v>
      </c>
      <c r="K96" s="456">
        <v>0</v>
      </c>
      <c r="L96" s="375">
        <v>0</v>
      </c>
      <c r="M96" s="758">
        <v>0</v>
      </c>
      <c r="N96" s="456">
        <v>0</v>
      </c>
      <c r="O96" s="379">
        <v>0</v>
      </c>
      <c r="P96" s="689" t="s">
        <v>335</v>
      </c>
    </row>
    <row r="97" spans="1:16" s="266" customFormat="1" ht="16.899999999999999" customHeight="1" x14ac:dyDescent="0.25">
      <c r="A97" s="275"/>
      <c r="B97" s="806" t="s">
        <v>204</v>
      </c>
      <c r="C97" s="326" t="s">
        <v>116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758">
        <v>0</v>
      </c>
      <c r="K97" s="456">
        <v>0</v>
      </c>
      <c r="L97" s="375">
        <v>0</v>
      </c>
      <c r="M97" s="758">
        <v>0</v>
      </c>
      <c r="N97" s="456">
        <v>0</v>
      </c>
      <c r="O97" s="379">
        <v>0</v>
      </c>
      <c r="P97" s="689" t="s">
        <v>335</v>
      </c>
    </row>
    <row r="98" spans="1:16" s="266" customFormat="1" ht="16.899999999999999" customHeight="1" x14ac:dyDescent="0.25">
      <c r="A98" s="275"/>
      <c r="B98" s="807" t="s">
        <v>205</v>
      </c>
      <c r="C98" s="326" t="s">
        <v>196</v>
      </c>
      <c r="D98" s="374">
        <v>0</v>
      </c>
      <c r="E98" s="758">
        <v>0</v>
      </c>
      <c r="F98" s="375">
        <v>0</v>
      </c>
      <c r="G98" s="374">
        <v>0</v>
      </c>
      <c r="H98" s="758">
        <v>0</v>
      </c>
      <c r="I98" s="379">
        <v>0</v>
      </c>
      <c r="J98" s="758">
        <v>0</v>
      </c>
      <c r="K98" s="456">
        <v>0</v>
      </c>
      <c r="L98" s="375">
        <v>0</v>
      </c>
      <c r="M98" s="758">
        <v>0</v>
      </c>
      <c r="N98" s="456">
        <v>0</v>
      </c>
      <c r="O98" s="379">
        <v>0</v>
      </c>
      <c r="P98" s="689" t="s">
        <v>335</v>
      </c>
    </row>
    <row r="99" spans="1:16" s="266" customFormat="1" ht="16.899999999999999" customHeight="1" x14ac:dyDescent="0.25">
      <c r="A99" s="275"/>
      <c r="B99" s="807" t="s">
        <v>206</v>
      </c>
      <c r="C99" s="326" t="s">
        <v>37</v>
      </c>
      <c r="D99" s="374">
        <v>0</v>
      </c>
      <c r="E99" s="758">
        <v>0</v>
      </c>
      <c r="F99" s="375">
        <v>0</v>
      </c>
      <c r="G99" s="374">
        <v>0</v>
      </c>
      <c r="H99" s="758">
        <v>0</v>
      </c>
      <c r="I99" s="379">
        <v>0</v>
      </c>
      <c r="J99" s="758">
        <v>0</v>
      </c>
      <c r="K99" s="456">
        <v>0</v>
      </c>
      <c r="L99" s="375">
        <v>0</v>
      </c>
      <c r="M99" s="758">
        <v>0</v>
      </c>
      <c r="N99" s="456">
        <v>0</v>
      </c>
      <c r="O99" s="379">
        <v>0</v>
      </c>
      <c r="P99" s="689" t="s">
        <v>335</v>
      </c>
    </row>
    <row r="100" spans="1:16" s="266" customFormat="1" ht="16.899999999999999" customHeight="1" x14ac:dyDescent="0.25">
      <c r="A100" s="275"/>
      <c r="B100" s="806" t="s">
        <v>207</v>
      </c>
      <c r="C100" s="326" t="s">
        <v>39</v>
      </c>
      <c r="D100" s="374">
        <v>0</v>
      </c>
      <c r="E100" s="758">
        <v>0</v>
      </c>
      <c r="F100" s="375">
        <v>0</v>
      </c>
      <c r="G100" s="374">
        <v>0</v>
      </c>
      <c r="H100" s="758">
        <v>0</v>
      </c>
      <c r="I100" s="379">
        <v>0</v>
      </c>
      <c r="J100" s="758">
        <v>0</v>
      </c>
      <c r="K100" s="456">
        <v>0</v>
      </c>
      <c r="L100" s="375">
        <v>0</v>
      </c>
      <c r="M100" s="758">
        <v>0</v>
      </c>
      <c r="N100" s="456">
        <v>0</v>
      </c>
      <c r="O100" s="379">
        <v>0</v>
      </c>
      <c r="P100" s="689" t="s">
        <v>335</v>
      </c>
    </row>
    <row r="101" spans="1:16" s="266" customFormat="1" ht="19.149999999999999" customHeight="1" x14ac:dyDescent="0.25">
      <c r="A101" s="275"/>
      <c r="B101" s="1154" t="s">
        <v>193</v>
      </c>
      <c r="C101" s="1154"/>
      <c r="D101" s="384">
        <v>273</v>
      </c>
      <c r="E101" s="384">
        <v>37</v>
      </c>
      <c r="F101" s="385">
        <v>236</v>
      </c>
      <c r="G101" s="384">
        <v>371</v>
      </c>
      <c r="H101" s="384">
        <v>35</v>
      </c>
      <c r="I101" s="388">
        <v>336</v>
      </c>
      <c r="J101" s="377">
        <v>510179.27999999997</v>
      </c>
      <c r="K101" s="457">
        <v>0</v>
      </c>
      <c r="L101" s="408">
        <v>510179.27999999997</v>
      </c>
      <c r="M101" s="407">
        <v>706491.37999999989</v>
      </c>
      <c r="N101" s="457">
        <v>0</v>
      </c>
      <c r="O101" s="454">
        <v>706491.37999999989</v>
      </c>
      <c r="P101" s="688">
        <v>1.3847904211241193</v>
      </c>
    </row>
    <row r="102" spans="1:16" s="266" customFormat="1" ht="9" customHeight="1" x14ac:dyDescent="0.25">
      <c r="A102" s="275"/>
      <c r="B102" s="321"/>
      <c r="C102" s="321"/>
      <c r="D102" s="390"/>
      <c r="E102" s="390"/>
      <c r="F102" s="390"/>
      <c r="G102" s="390"/>
      <c r="H102" s="390"/>
      <c r="I102" s="390"/>
      <c r="J102" s="391"/>
      <c r="K102" s="391"/>
      <c r="L102" s="391"/>
      <c r="M102" s="391"/>
      <c r="N102" s="391"/>
      <c r="O102" s="392"/>
      <c r="P102" s="391"/>
    </row>
    <row r="103" spans="1:16" s="266" customFormat="1" ht="16.899999999999999" customHeight="1" x14ac:dyDescent="0.25">
      <c r="A103" s="275"/>
      <c r="B103" s="808" t="s">
        <v>103</v>
      </c>
      <c r="C103" s="328" t="s">
        <v>41</v>
      </c>
      <c r="D103" s="374">
        <v>0</v>
      </c>
      <c r="E103" s="758">
        <v>0</v>
      </c>
      <c r="F103" s="758">
        <v>0</v>
      </c>
      <c r="G103" s="374">
        <v>1</v>
      </c>
      <c r="H103" s="758">
        <v>1</v>
      </c>
      <c r="I103" s="379">
        <v>0</v>
      </c>
      <c r="J103" s="458"/>
      <c r="K103" s="459"/>
      <c r="L103" s="375">
        <v>0</v>
      </c>
      <c r="M103" s="458"/>
      <c r="N103" s="459"/>
      <c r="O103" s="375">
        <v>0</v>
      </c>
      <c r="P103" s="689" t="s">
        <v>335</v>
      </c>
    </row>
    <row r="104" spans="1:16" s="266" customFormat="1" ht="16.899999999999999" customHeight="1" x14ac:dyDescent="0.25">
      <c r="A104" s="275"/>
      <c r="B104" s="808" t="s">
        <v>101</v>
      </c>
      <c r="C104" s="328" t="s">
        <v>42</v>
      </c>
      <c r="D104" s="374">
        <v>0</v>
      </c>
      <c r="E104" s="758">
        <v>0</v>
      </c>
      <c r="F104" s="758">
        <v>0</v>
      </c>
      <c r="G104" s="374">
        <v>0</v>
      </c>
      <c r="H104" s="758">
        <v>0</v>
      </c>
      <c r="I104" s="379">
        <v>0</v>
      </c>
      <c r="J104" s="460"/>
      <c r="K104" s="461"/>
      <c r="L104" s="375">
        <v>0</v>
      </c>
      <c r="M104" s="460"/>
      <c r="N104" s="461"/>
      <c r="O104" s="375">
        <v>0</v>
      </c>
      <c r="P104" s="689" t="s">
        <v>335</v>
      </c>
    </row>
    <row r="105" spans="1:16" s="266" customFormat="1" ht="16.899999999999999" customHeight="1" x14ac:dyDescent="0.25">
      <c r="A105" s="275"/>
      <c r="B105" s="808" t="s">
        <v>102</v>
      </c>
      <c r="C105" s="329" t="s">
        <v>83</v>
      </c>
      <c r="D105" s="374">
        <v>0</v>
      </c>
      <c r="E105" s="758">
        <v>0</v>
      </c>
      <c r="F105" s="758">
        <v>0</v>
      </c>
      <c r="G105" s="374">
        <v>0</v>
      </c>
      <c r="H105" s="758">
        <v>0</v>
      </c>
      <c r="I105" s="379">
        <v>0</v>
      </c>
      <c r="J105" s="460"/>
      <c r="K105" s="461"/>
      <c r="L105" s="375">
        <v>0</v>
      </c>
      <c r="M105" s="460"/>
      <c r="N105" s="461"/>
      <c r="O105" s="375">
        <v>0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104</v>
      </c>
      <c r="C106" s="328" t="s">
        <v>44</v>
      </c>
      <c r="D106" s="374">
        <v>0</v>
      </c>
      <c r="E106" s="758">
        <v>0</v>
      </c>
      <c r="F106" s="758">
        <v>0</v>
      </c>
      <c r="G106" s="374">
        <v>0</v>
      </c>
      <c r="H106" s="758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335</v>
      </c>
    </row>
    <row r="107" spans="1:16" s="266" customFormat="1" ht="19.149999999999999" customHeight="1" x14ac:dyDescent="0.25">
      <c r="A107" s="275"/>
      <c r="B107" s="1154" t="s">
        <v>192</v>
      </c>
      <c r="C107" s="1154"/>
      <c r="D107" s="374">
        <v>0</v>
      </c>
      <c r="E107" s="374">
        <v>0</v>
      </c>
      <c r="F107" s="393">
        <v>0</v>
      </c>
      <c r="G107" s="374">
        <v>1</v>
      </c>
      <c r="H107" s="374">
        <v>1</v>
      </c>
      <c r="I107" s="394">
        <v>0</v>
      </c>
      <c r="J107" s="417"/>
      <c r="K107" s="462"/>
      <c r="L107" s="386">
        <v>0</v>
      </c>
      <c r="M107" s="417"/>
      <c r="N107" s="462"/>
      <c r="O107" s="389">
        <v>0</v>
      </c>
      <c r="P107" s="689" t="s">
        <v>335</v>
      </c>
    </row>
    <row r="108" spans="1:16" s="266" customFormat="1" ht="9" customHeight="1" x14ac:dyDescent="0.25">
      <c r="A108" s="275"/>
      <c r="B108" s="401"/>
      <c r="C108" s="401"/>
      <c r="D108" s="390"/>
      <c r="E108" s="390"/>
      <c r="F108" s="390"/>
      <c r="G108" s="390"/>
      <c r="H108" s="390"/>
      <c r="I108" s="390"/>
      <c r="J108" s="391"/>
      <c r="K108" s="391"/>
      <c r="L108" s="391"/>
      <c r="M108" s="391"/>
      <c r="N108" s="391"/>
      <c r="O108" s="392"/>
      <c r="P108" s="390"/>
    </row>
    <row r="109" spans="1:16" s="266" customFormat="1" ht="19.149999999999999" customHeight="1" x14ac:dyDescent="0.25">
      <c r="A109" s="275"/>
      <c r="B109" s="893" t="s">
        <v>198</v>
      </c>
      <c r="C109" s="893"/>
      <c r="D109" s="384">
        <v>273</v>
      </c>
      <c r="E109" s="384">
        <v>37</v>
      </c>
      <c r="F109" s="455">
        <v>236</v>
      </c>
      <c r="G109" s="384">
        <v>372</v>
      </c>
      <c r="H109" s="384">
        <v>36</v>
      </c>
      <c r="I109" s="388">
        <v>336</v>
      </c>
      <c r="J109" s="377">
        <v>510179.27999999997</v>
      </c>
      <c r="K109" s="453">
        <v>0</v>
      </c>
      <c r="L109" s="386">
        <v>510179.27999999997</v>
      </c>
      <c r="M109" s="377">
        <v>706491.37999999989</v>
      </c>
      <c r="N109" s="453">
        <v>0</v>
      </c>
      <c r="O109" s="389">
        <v>706491.37999999989</v>
      </c>
      <c r="P109" s="688">
        <v>1.3847904211241193</v>
      </c>
    </row>
    <row r="110" spans="1:16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32"/>
      <c r="K110" s="432"/>
      <c r="L110" s="392"/>
      <c r="M110" s="432"/>
      <c r="N110" s="432"/>
      <c r="O110" s="392"/>
      <c r="P110" s="464"/>
    </row>
    <row r="111" spans="1:16" s="266" customFormat="1" ht="32.25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32"/>
      <c r="K111" s="432"/>
      <c r="L111" s="392"/>
      <c r="M111" s="432"/>
      <c r="N111" s="432"/>
      <c r="O111" s="392"/>
      <c r="P111" s="464"/>
    </row>
    <row r="112" spans="1:16" s="266" customFormat="1" ht="19.149999999999999" customHeight="1" x14ac:dyDescent="0.25">
      <c r="A112" s="275"/>
      <c r="B112" s="871" t="s">
        <v>295</v>
      </c>
      <c r="C112" s="871"/>
      <c r="D112" s="871"/>
      <c r="E112" s="871"/>
      <c r="F112" s="871"/>
      <c r="G112" s="871"/>
      <c r="H112" s="871"/>
      <c r="I112" s="871"/>
      <c r="J112" s="871"/>
      <c r="K112" s="871"/>
      <c r="L112" s="871"/>
      <c r="M112" s="871"/>
      <c r="N112" s="871"/>
      <c r="O112" s="871"/>
      <c r="P112" s="871"/>
    </row>
    <row r="113" spans="1:16" s="266" customFormat="1" ht="18" customHeight="1" x14ac:dyDescent="0.25">
      <c r="A113" s="275"/>
      <c r="B113" s="1066" t="s">
        <v>194</v>
      </c>
      <c r="C113" s="878" t="s">
        <v>191</v>
      </c>
      <c r="D113" s="1162" t="s">
        <v>208</v>
      </c>
      <c r="E113" s="1163"/>
      <c r="F113" s="1163"/>
      <c r="G113" s="1163"/>
      <c r="H113" s="1163"/>
      <c r="I113" s="1163"/>
      <c r="J113" s="1163"/>
      <c r="K113" s="1163"/>
      <c r="L113" s="1163"/>
      <c r="M113" s="1163"/>
      <c r="N113" s="1163"/>
      <c r="O113" s="1163"/>
      <c r="P113" s="1164"/>
    </row>
    <row r="114" spans="1:16" s="266" customFormat="1" ht="15.6" customHeight="1" x14ac:dyDescent="0.25">
      <c r="A114" s="275"/>
      <c r="B114" s="1067"/>
      <c r="C114" s="879"/>
      <c r="D114" s="924" t="s">
        <v>197</v>
      </c>
      <c r="E114" s="1161"/>
      <c r="F114" s="1161"/>
      <c r="G114" s="1161"/>
      <c r="H114" s="1161"/>
      <c r="I114" s="925"/>
      <c r="J114" s="924" t="s">
        <v>220</v>
      </c>
      <c r="K114" s="1161"/>
      <c r="L114" s="1161"/>
      <c r="M114" s="1161"/>
      <c r="N114" s="1161"/>
      <c r="O114" s="925"/>
      <c r="P114" s="888" t="s">
        <v>332</v>
      </c>
    </row>
    <row r="115" spans="1:16" s="266" customFormat="1" ht="19.149999999999999" customHeight="1" x14ac:dyDescent="0.25">
      <c r="A115" s="275"/>
      <c r="B115" s="1067"/>
      <c r="C115" s="879"/>
      <c r="D115" s="924" t="s">
        <v>333</v>
      </c>
      <c r="E115" s="1161"/>
      <c r="F115" s="925"/>
      <c r="G115" s="924" t="s">
        <v>334</v>
      </c>
      <c r="H115" s="1161"/>
      <c r="I115" s="925"/>
      <c r="J115" s="924" t="s">
        <v>333</v>
      </c>
      <c r="K115" s="1161"/>
      <c r="L115" s="925"/>
      <c r="M115" s="924" t="s">
        <v>334</v>
      </c>
      <c r="N115" s="1161"/>
      <c r="O115" s="925"/>
      <c r="P115" s="888"/>
    </row>
    <row r="116" spans="1:16" s="266" customFormat="1" ht="19.149999999999999" customHeight="1" x14ac:dyDescent="0.25">
      <c r="A116" s="275"/>
      <c r="B116" s="1068"/>
      <c r="C116" s="880"/>
      <c r="D116" s="565" t="s">
        <v>124</v>
      </c>
      <c r="E116" s="353" t="s">
        <v>291</v>
      </c>
      <c r="F116" s="353" t="s">
        <v>221</v>
      </c>
      <c r="G116" s="565" t="s">
        <v>124</v>
      </c>
      <c r="H116" s="353" t="s">
        <v>291</v>
      </c>
      <c r="I116" s="353" t="s">
        <v>221</v>
      </c>
      <c r="J116" s="372" t="s">
        <v>292</v>
      </c>
      <c r="K116" s="705" t="s">
        <v>215</v>
      </c>
      <c r="L116" s="372" t="s">
        <v>221</v>
      </c>
      <c r="M116" s="372" t="s">
        <v>293</v>
      </c>
      <c r="N116" s="705" t="s">
        <v>215</v>
      </c>
      <c r="O116" s="372" t="s">
        <v>221</v>
      </c>
      <c r="P116" s="889"/>
    </row>
    <row r="117" spans="1:16" s="266" customFormat="1" ht="8.4499999999999993" customHeight="1" x14ac:dyDescent="0.25">
      <c r="A117" s="275"/>
      <c r="B117" s="321"/>
      <c r="C117" s="321"/>
      <c r="D117" s="321"/>
      <c r="E117" s="321"/>
      <c r="F117" s="321"/>
      <c r="G117" s="321"/>
      <c r="H117" s="321"/>
      <c r="I117" s="321"/>
      <c r="J117" s="322"/>
      <c r="K117" s="322"/>
      <c r="L117" s="322"/>
      <c r="M117" s="322"/>
      <c r="N117" s="322"/>
      <c r="O117" s="323"/>
      <c r="P117" s="413"/>
    </row>
    <row r="118" spans="1:16" s="266" customFormat="1" ht="16.149999999999999" customHeight="1" x14ac:dyDescent="0.25">
      <c r="A118" s="275"/>
      <c r="B118" s="810" t="s">
        <v>181</v>
      </c>
      <c r="C118" s="299" t="s">
        <v>5</v>
      </c>
      <c r="D118" s="374">
        <v>1150</v>
      </c>
      <c r="E118" s="374">
        <v>267</v>
      </c>
      <c r="F118" s="375">
        <v>883</v>
      </c>
      <c r="G118" s="374">
        <v>1054</v>
      </c>
      <c r="H118" s="374">
        <v>285</v>
      </c>
      <c r="I118" s="379">
        <v>769</v>
      </c>
      <c r="J118" s="376">
        <v>1217350.6100000001</v>
      </c>
      <c r="K118" s="450">
        <v>-59760.56</v>
      </c>
      <c r="L118" s="377">
        <v>1157590.05</v>
      </c>
      <c r="M118" s="376">
        <v>1003159.8399000001</v>
      </c>
      <c r="N118" s="450">
        <v>-13813.550000000001</v>
      </c>
      <c r="O118" s="380">
        <v>989346.28990000009</v>
      </c>
      <c r="P118" s="689">
        <v>0.85466032633919065</v>
      </c>
    </row>
    <row r="119" spans="1:16" s="266" customFormat="1" ht="16.149999999999999" customHeight="1" x14ac:dyDescent="0.25">
      <c r="A119" s="275"/>
      <c r="B119" s="810" t="s">
        <v>182</v>
      </c>
      <c r="C119" s="300" t="s">
        <v>7</v>
      </c>
      <c r="D119" s="374">
        <v>899</v>
      </c>
      <c r="E119" s="374">
        <v>17</v>
      </c>
      <c r="F119" s="375">
        <v>882</v>
      </c>
      <c r="G119" s="374">
        <v>688</v>
      </c>
      <c r="H119" s="374">
        <v>42</v>
      </c>
      <c r="I119" s="379">
        <v>646</v>
      </c>
      <c r="J119" s="376">
        <v>166005.69259999998</v>
      </c>
      <c r="K119" s="450">
        <v>0</v>
      </c>
      <c r="L119" s="377">
        <v>166005.69259999998</v>
      </c>
      <c r="M119" s="376">
        <v>120281.06080000006</v>
      </c>
      <c r="N119" s="450">
        <v>0</v>
      </c>
      <c r="O119" s="380">
        <v>120281.06080000006</v>
      </c>
      <c r="P119" s="689">
        <v>0.72455985644916421</v>
      </c>
    </row>
    <row r="120" spans="1:16" s="266" customFormat="1" ht="16.149999999999999" customHeight="1" x14ac:dyDescent="0.25">
      <c r="A120" s="275"/>
      <c r="B120" s="811" t="s">
        <v>183</v>
      </c>
      <c r="C120" s="300" t="s">
        <v>9</v>
      </c>
      <c r="D120" s="374">
        <v>1287</v>
      </c>
      <c r="E120" s="374">
        <v>98</v>
      </c>
      <c r="F120" s="375">
        <v>1189</v>
      </c>
      <c r="G120" s="374">
        <v>1349</v>
      </c>
      <c r="H120" s="374">
        <v>76</v>
      </c>
      <c r="I120" s="379">
        <v>1273</v>
      </c>
      <c r="J120" s="376">
        <v>2275211.9</v>
      </c>
      <c r="K120" s="450">
        <v>-761.38</v>
      </c>
      <c r="L120" s="377">
        <v>2274450.52</v>
      </c>
      <c r="M120" s="376">
        <v>2491061.5499</v>
      </c>
      <c r="N120" s="450">
        <v>0</v>
      </c>
      <c r="O120" s="380">
        <v>2491061.5499</v>
      </c>
      <c r="P120" s="689">
        <v>1.0952366419912269</v>
      </c>
    </row>
    <row r="121" spans="1:16" s="266" customFormat="1" ht="16.149999999999999" customHeight="1" x14ac:dyDescent="0.25">
      <c r="A121" s="275"/>
      <c r="B121" s="811" t="s">
        <v>184</v>
      </c>
      <c r="C121" s="300" t="s">
        <v>11</v>
      </c>
      <c r="D121" s="374">
        <v>0</v>
      </c>
      <c r="E121" s="374">
        <v>0</v>
      </c>
      <c r="F121" s="375">
        <v>0</v>
      </c>
      <c r="G121" s="374">
        <v>0</v>
      </c>
      <c r="H121" s="374">
        <v>0</v>
      </c>
      <c r="I121" s="379">
        <v>0</v>
      </c>
      <c r="J121" s="376">
        <v>0</v>
      </c>
      <c r="K121" s="450">
        <v>0</v>
      </c>
      <c r="L121" s="377">
        <v>0</v>
      </c>
      <c r="M121" s="376">
        <v>0</v>
      </c>
      <c r="N121" s="450">
        <v>0</v>
      </c>
      <c r="O121" s="380">
        <v>0</v>
      </c>
      <c r="P121" s="689" t="s">
        <v>335</v>
      </c>
    </row>
    <row r="122" spans="1:16" s="266" customFormat="1" ht="16.149999999999999" customHeight="1" x14ac:dyDescent="0.25">
      <c r="A122" s="275"/>
      <c r="B122" s="810" t="s">
        <v>185</v>
      </c>
      <c r="C122" s="300" t="s">
        <v>13</v>
      </c>
      <c r="D122" s="374">
        <v>0</v>
      </c>
      <c r="E122" s="374">
        <v>0</v>
      </c>
      <c r="F122" s="375">
        <v>0</v>
      </c>
      <c r="G122" s="374">
        <v>0</v>
      </c>
      <c r="H122" s="374">
        <v>0</v>
      </c>
      <c r="I122" s="379">
        <v>0</v>
      </c>
      <c r="J122" s="376">
        <v>0</v>
      </c>
      <c r="K122" s="450">
        <v>0</v>
      </c>
      <c r="L122" s="377">
        <v>0</v>
      </c>
      <c r="M122" s="376">
        <v>0</v>
      </c>
      <c r="N122" s="450">
        <v>0</v>
      </c>
      <c r="O122" s="380">
        <v>0</v>
      </c>
      <c r="P122" s="689" t="s">
        <v>335</v>
      </c>
    </row>
    <row r="123" spans="1:16" s="266" customFormat="1" ht="16.149999999999999" customHeight="1" x14ac:dyDescent="0.25">
      <c r="A123" s="275"/>
      <c r="B123" s="811" t="s">
        <v>186</v>
      </c>
      <c r="C123" s="300" t="s">
        <v>15</v>
      </c>
      <c r="D123" s="374">
        <v>0</v>
      </c>
      <c r="E123" s="374">
        <v>0</v>
      </c>
      <c r="F123" s="375">
        <v>0</v>
      </c>
      <c r="G123" s="374">
        <v>0</v>
      </c>
      <c r="H123" s="374">
        <v>0</v>
      </c>
      <c r="I123" s="379">
        <v>0</v>
      </c>
      <c r="J123" s="376">
        <v>0</v>
      </c>
      <c r="K123" s="450">
        <v>0</v>
      </c>
      <c r="L123" s="377">
        <v>0</v>
      </c>
      <c r="M123" s="376">
        <v>0</v>
      </c>
      <c r="N123" s="450">
        <v>0</v>
      </c>
      <c r="O123" s="380">
        <v>0</v>
      </c>
      <c r="P123" s="689" t="s">
        <v>335</v>
      </c>
    </row>
    <row r="124" spans="1:16" s="266" customFormat="1" ht="16.149999999999999" customHeight="1" x14ac:dyDescent="0.25">
      <c r="A124" s="275"/>
      <c r="B124" s="811" t="s">
        <v>187</v>
      </c>
      <c r="C124" s="300" t="s">
        <v>17</v>
      </c>
      <c r="D124" s="374">
        <v>12</v>
      </c>
      <c r="E124" s="374">
        <v>2</v>
      </c>
      <c r="F124" s="375">
        <v>10</v>
      </c>
      <c r="G124" s="374">
        <v>4</v>
      </c>
      <c r="H124" s="374">
        <v>1</v>
      </c>
      <c r="I124" s="379">
        <v>3</v>
      </c>
      <c r="J124" s="376">
        <v>26778.74</v>
      </c>
      <c r="K124" s="450">
        <v>0</v>
      </c>
      <c r="L124" s="377">
        <v>26778.74</v>
      </c>
      <c r="M124" s="376">
        <v>11403.6101</v>
      </c>
      <c r="N124" s="450">
        <v>0</v>
      </c>
      <c r="O124" s="380">
        <v>11403.6101</v>
      </c>
      <c r="P124" s="689">
        <v>0.42584565591958395</v>
      </c>
    </row>
    <row r="125" spans="1:16" s="266" customFormat="1" ht="16.149999999999999" customHeight="1" x14ac:dyDescent="0.25">
      <c r="A125" s="275"/>
      <c r="B125" s="810" t="s">
        <v>188</v>
      </c>
      <c r="C125" s="300" t="s">
        <v>19</v>
      </c>
      <c r="D125" s="374">
        <v>132</v>
      </c>
      <c r="E125" s="374">
        <v>22</v>
      </c>
      <c r="F125" s="375">
        <v>110</v>
      </c>
      <c r="G125" s="374">
        <v>93</v>
      </c>
      <c r="H125" s="374">
        <v>31</v>
      </c>
      <c r="I125" s="379">
        <v>62</v>
      </c>
      <c r="J125" s="376">
        <v>67488.72</v>
      </c>
      <c r="K125" s="450">
        <v>0</v>
      </c>
      <c r="L125" s="377">
        <v>67488.72</v>
      </c>
      <c r="M125" s="376">
        <v>379836.35</v>
      </c>
      <c r="N125" s="450">
        <v>-14432.22</v>
      </c>
      <c r="O125" s="380">
        <v>365404.13</v>
      </c>
      <c r="P125" s="689">
        <v>5.4142993080917821</v>
      </c>
    </row>
    <row r="126" spans="1:16" s="266" customFormat="1" ht="16.149999999999999" customHeight="1" x14ac:dyDescent="0.25">
      <c r="A126" s="275"/>
      <c r="B126" s="811" t="s">
        <v>189</v>
      </c>
      <c r="C126" s="300" t="s">
        <v>21</v>
      </c>
      <c r="D126" s="374">
        <v>241</v>
      </c>
      <c r="E126" s="374">
        <v>57</v>
      </c>
      <c r="F126" s="375">
        <v>184</v>
      </c>
      <c r="G126" s="374">
        <v>166</v>
      </c>
      <c r="H126" s="374">
        <v>37</v>
      </c>
      <c r="I126" s="379">
        <v>129</v>
      </c>
      <c r="J126" s="376">
        <v>263277.57010000001</v>
      </c>
      <c r="K126" s="450">
        <v>0</v>
      </c>
      <c r="L126" s="377">
        <v>263277.57010000001</v>
      </c>
      <c r="M126" s="376">
        <v>279702.88880000002</v>
      </c>
      <c r="N126" s="450">
        <v>0</v>
      </c>
      <c r="O126" s="380">
        <v>279702.88880000002</v>
      </c>
      <c r="P126" s="689">
        <v>1.0623878391682255</v>
      </c>
    </row>
    <row r="127" spans="1:16" s="266" customFormat="1" ht="16.149999999999999" customHeight="1" x14ac:dyDescent="0.25">
      <c r="A127" s="275"/>
      <c r="B127" s="811" t="s">
        <v>199</v>
      </c>
      <c r="C127" s="300" t="s">
        <v>23</v>
      </c>
      <c r="D127" s="374">
        <v>2767</v>
      </c>
      <c r="E127" s="374">
        <v>271</v>
      </c>
      <c r="F127" s="375">
        <v>2496</v>
      </c>
      <c r="G127" s="374">
        <v>2881</v>
      </c>
      <c r="H127" s="374">
        <v>280</v>
      </c>
      <c r="I127" s="379">
        <v>2601</v>
      </c>
      <c r="J127" s="376">
        <v>5549157.2357000001</v>
      </c>
      <c r="K127" s="450">
        <v>-4460.5600000000004</v>
      </c>
      <c r="L127" s="377">
        <v>5544696.6757000005</v>
      </c>
      <c r="M127" s="376">
        <v>6274790.5690000001</v>
      </c>
      <c r="N127" s="450">
        <v>0</v>
      </c>
      <c r="O127" s="380">
        <v>6274790.5690000001</v>
      </c>
      <c r="P127" s="689">
        <v>1.1316742711102097</v>
      </c>
    </row>
    <row r="128" spans="1:16" s="266" customFormat="1" ht="16.149999999999999" customHeight="1" x14ac:dyDescent="0.25">
      <c r="A128" s="275"/>
      <c r="B128" s="810" t="s">
        <v>200</v>
      </c>
      <c r="C128" s="300" t="s">
        <v>25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450">
        <v>0</v>
      </c>
      <c r="L128" s="377">
        <v>0</v>
      </c>
      <c r="M128" s="376">
        <v>0</v>
      </c>
      <c r="N128" s="450">
        <v>0</v>
      </c>
      <c r="O128" s="380">
        <v>0</v>
      </c>
      <c r="P128" s="689" t="s">
        <v>335</v>
      </c>
    </row>
    <row r="129" spans="1:16" s="266" customFormat="1" ht="16.149999999999999" customHeight="1" x14ac:dyDescent="0.25">
      <c r="A129" s="275"/>
      <c r="B129" s="811" t="s">
        <v>201</v>
      </c>
      <c r="C129" s="300" t="s">
        <v>27</v>
      </c>
      <c r="D129" s="374">
        <v>0</v>
      </c>
      <c r="E129" s="374">
        <v>0</v>
      </c>
      <c r="F129" s="375">
        <v>0</v>
      </c>
      <c r="G129" s="374">
        <v>0</v>
      </c>
      <c r="H129" s="374">
        <v>0</v>
      </c>
      <c r="I129" s="379">
        <v>0</v>
      </c>
      <c r="J129" s="376">
        <v>0</v>
      </c>
      <c r="K129" s="450">
        <v>0</v>
      </c>
      <c r="L129" s="377">
        <v>0</v>
      </c>
      <c r="M129" s="376">
        <v>0</v>
      </c>
      <c r="N129" s="450">
        <v>0</v>
      </c>
      <c r="O129" s="380">
        <v>0</v>
      </c>
      <c r="P129" s="689" t="s">
        <v>335</v>
      </c>
    </row>
    <row r="130" spans="1:16" s="266" customFormat="1" ht="16.149999999999999" customHeight="1" x14ac:dyDescent="0.25">
      <c r="A130" s="275"/>
      <c r="B130" s="811" t="s">
        <v>202</v>
      </c>
      <c r="C130" s="300" t="s">
        <v>115</v>
      </c>
      <c r="D130" s="374">
        <v>51</v>
      </c>
      <c r="E130" s="374">
        <v>6</v>
      </c>
      <c r="F130" s="375">
        <v>45</v>
      </c>
      <c r="G130" s="374">
        <v>32</v>
      </c>
      <c r="H130" s="374">
        <v>3</v>
      </c>
      <c r="I130" s="379">
        <v>29</v>
      </c>
      <c r="J130" s="376">
        <v>88876.04</v>
      </c>
      <c r="K130" s="450">
        <v>-57112.95</v>
      </c>
      <c r="L130" s="377">
        <v>31763.089999999997</v>
      </c>
      <c r="M130" s="376">
        <v>25417.120000000003</v>
      </c>
      <c r="N130" s="450">
        <v>-2282.21</v>
      </c>
      <c r="O130" s="380">
        <v>23134.910000000003</v>
      </c>
      <c r="P130" s="689">
        <v>0.7283582925968477</v>
      </c>
    </row>
    <row r="131" spans="1:16" s="266" customFormat="1" ht="16.149999999999999" customHeight="1" x14ac:dyDescent="0.25">
      <c r="A131" s="275"/>
      <c r="B131" s="810" t="s">
        <v>203</v>
      </c>
      <c r="C131" s="326" t="s">
        <v>31</v>
      </c>
      <c r="D131" s="374">
        <v>29</v>
      </c>
      <c r="E131" s="374">
        <v>10</v>
      </c>
      <c r="F131" s="375">
        <v>19</v>
      </c>
      <c r="G131" s="374">
        <v>30</v>
      </c>
      <c r="H131" s="374">
        <v>11</v>
      </c>
      <c r="I131" s="379">
        <v>19</v>
      </c>
      <c r="J131" s="381">
        <v>95933.03</v>
      </c>
      <c r="K131" s="451">
        <v>-87511.92</v>
      </c>
      <c r="L131" s="377">
        <v>8421.11</v>
      </c>
      <c r="M131" s="381">
        <v>101907.49999999999</v>
      </c>
      <c r="N131" s="451">
        <v>-33488.239999999998</v>
      </c>
      <c r="O131" s="380">
        <v>68419.25999999998</v>
      </c>
      <c r="P131" s="689">
        <v>8.1247317752647774</v>
      </c>
    </row>
    <row r="132" spans="1:16" s="266" customFormat="1" ht="16.149999999999999" customHeight="1" x14ac:dyDescent="0.2">
      <c r="A132" s="275"/>
      <c r="B132" s="810" t="s">
        <v>204</v>
      </c>
      <c r="C132" s="326" t="s">
        <v>116</v>
      </c>
      <c r="D132" s="374">
        <v>3</v>
      </c>
      <c r="E132" s="374">
        <v>0</v>
      </c>
      <c r="F132" s="375">
        <v>3</v>
      </c>
      <c r="G132" s="374">
        <v>2</v>
      </c>
      <c r="H132" s="374">
        <v>0</v>
      </c>
      <c r="I132" s="379">
        <v>2</v>
      </c>
      <c r="J132" s="381">
        <v>5765.57</v>
      </c>
      <c r="K132" s="452">
        <v>0</v>
      </c>
      <c r="L132" s="377">
        <v>5765.57</v>
      </c>
      <c r="M132" s="381">
        <v>2911.42</v>
      </c>
      <c r="N132" s="451">
        <v>0</v>
      </c>
      <c r="O132" s="380">
        <v>2911.42</v>
      </c>
      <c r="P132" s="689">
        <v>0.50496655144244196</v>
      </c>
    </row>
    <row r="133" spans="1:16" s="266" customFormat="1" ht="16.149999999999999" customHeight="1" x14ac:dyDescent="0.25">
      <c r="A133" s="275"/>
      <c r="B133" s="811" t="s">
        <v>205</v>
      </c>
      <c r="C133" s="326" t="s">
        <v>196</v>
      </c>
      <c r="D133" s="374">
        <v>18</v>
      </c>
      <c r="E133" s="374">
        <v>0</v>
      </c>
      <c r="F133" s="375">
        <v>18</v>
      </c>
      <c r="G133" s="374">
        <v>7</v>
      </c>
      <c r="H133" s="374">
        <v>1</v>
      </c>
      <c r="I133" s="379">
        <v>6</v>
      </c>
      <c r="J133" s="381">
        <v>79756.02</v>
      </c>
      <c r="K133" s="451">
        <v>0</v>
      </c>
      <c r="L133" s="377">
        <v>79756.02</v>
      </c>
      <c r="M133" s="381">
        <v>3853.87</v>
      </c>
      <c r="N133" s="451">
        <v>0</v>
      </c>
      <c r="O133" s="380">
        <v>3853.87</v>
      </c>
      <c r="P133" s="689">
        <v>4.8320741180414968E-2</v>
      </c>
    </row>
    <row r="134" spans="1:16" s="266" customFormat="1" ht="16.149999999999999" customHeight="1" x14ac:dyDescent="0.25">
      <c r="A134" s="275"/>
      <c r="B134" s="811" t="s">
        <v>206</v>
      </c>
      <c r="C134" s="326" t="s">
        <v>37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81">
        <v>0</v>
      </c>
      <c r="K134" s="450">
        <v>0</v>
      </c>
      <c r="L134" s="377">
        <v>0</v>
      </c>
      <c r="M134" s="381">
        <v>0</v>
      </c>
      <c r="N134" s="451">
        <v>0</v>
      </c>
      <c r="O134" s="380">
        <v>0</v>
      </c>
      <c r="P134" s="689" t="s">
        <v>335</v>
      </c>
    </row>
    <row r="135" spans="1:16" s="266" customFormat="1" ht="16.149999999999999" customHeight="1" x14ac:dyDescent="0.25">
      <c r="A135" s="275"/>
      <c r="B135" s="810" t="s">
        <v>207</v>
      </c>
      <c r="C135" s="326" t="s">
        <v>39</v>
      </c>
      <c r="D135" s="374">
        <v>0</v>
      </c>
      <c r="E135" s="374">
        <v>0</v>
      </c>
      <c r="F135" s="375">
        <v>0</v>
      </c>
      <c r="G135" s="374">
        <v>1</v>
      </c>
      <c r="H135" s="374">
        <v>0</v>
      </c>
      <c r="I135" s="379">
        <v>1</v>
      </c>
      <c r="J135" s="381">
        <v>0</v>
      </c>
      <c r="K135" s="450">
        <v>0</v>
      </c>
      <c r="L135" s="377">
        <v>0</v>
      </c>
      <c r="M135" s="381">
        <v>1773.4</v>
      </c>
      <c r="N135" s="451">
        <v>0</v>
      </c>
      <c r="O135" s="380">
        <v>1773.4</v>
      </c>
      <c r="P135" s="689" t="s">
        <v>335</v>
      </c>
    </row>
    <row r="136" spans="1:16" s="266" customFormat="1" ht="19.149999999999999" customHeight="1" x14ac:dyDescent="0.25">
      <c r="A136" s="275"/>
      <c r="B136" s="1154" t="s">
        <v>258</v>
      </c>
      <c r="C136" s="1154"/>
      <c r="D136" s="384">
        <v>6589</v>
      </c>
      <c r="E136" s="384">
        <v>750</v>
      </c>
      <c r="F136" s="385">
        <v>5839</v>
      </c>
      <c r="G136" s="374">
        <v>6307</v>
      </c>
      <c r="H136" s="384">
        <v>767</v>
      </c>
      <c r="I136" s="388">
        <v>5540</v>
      </c>
      <c r="J136" s="377">
        <v>9835601.1283999998</v>
      </c>
      <c r="K136" s="453">
        <v>-209607.37</v>
      </c>
      <c r="L136" s="386">
        <v>9625993.7584000006</v>
      </c>
      <c r="M136" s="377">
        <v>10696099.1785</v>
      </c>
      <c r="N136" s="453">
        <v>-64016.22</v>
      </c>
      <c r="O136" s="389">
        <v>10632082.9585</v>
      </c>
      <c r="P136" s="688">
        <v>1.104517956831423</v>
      </c>
    </row>
    <row r="137" spans="1:16" s="266" customFormat="1" ht="8.4499999999999993" customHeight="1" x14ac:dyDescent="0.25">
      <c r="A137" s="275"/>
      <c r="B137" s="321"/>
      <c r="C137" s="321"/>
      <c r="D137" s="390"/>
      <c r="E137" s="390"/>
      <c r="F137" s="390"/>
      <c r="G137" s="390"/>
      <c r="H137" s="390"/>
      <c r="I137" s="390"/>
      <c r="J137" s="391"/>
      <c r="K137" s="391"/>
      <c r="L137" s="391"/>
      <c r="M137" s="391"/>
      <c r="N137" s="391"/>
      <c r="O137" s="392"/>
      <c r="P137" s="391"/>
    </row>
    <row r="138" spans="1:16" s="266" customFormat="1" ht="16.149999999999999" customHeight="1" x14ac:dyDescent="0.25">
      <c r="A138" s="275"/>
      <c r="B138" s="809" t="s">
        <v>103</v>
      </c>
      <c r="C138" s="328" t="s">
        <v>41</v>
      </c>
      <c r="D138" s="374">
        <v>512</v>
      </c>
      <c r="E138" s="374">
        <v>17</v>
      </c>
      <c r="F138" s="375">
        <v>495</v>
      </c>
      <c r="G138" s="374">
        <v>635</v>
      </c>
      <c r="H138" s="374">
        <v>14</v>
      </c>
      <c r="I138" s="379">
        <v>621</v>
      </c>
      <c r="J138" s="1155"/>
      <c r="K138" s="1156"/>
      <c r="L138" s="377">
        <v>3306042.28</v>
      </c>
      <c r="M138" s="1155"/>
      <c r="N138" s="1156"/>
      <c r="O138" s="380">
        <v>3798498.05</v>
      </c>
      <c r="P138" s="689">
        <v>1.1489562831604199</v>
      </c>
    </row>
    <row r="139" spans="1:16" s="266" customFormat="1" ht="16.149999999999999" customHeight="1" x14ac:dyDescent="0.25">
      <c r="A139" s="275"/>
      <c r="B139" s="809" t="s">
        <v>101</v>
      </c>
      <c r="C139" s="328" t="s">
        <v>42</v>
      </c>
      <c r="D139" s="374">
        <v>13</v>
      </c>
      <c r="E139" s="374">
        <v>0</v>
      </c>
      <c r="F139" s="375">
        <v>13</v>
      </c>
      <c r="G139" s="374">
        <v>8</v>
      </c>
      <c r="H139" s="374">
        <v>0</v>
      </c>
      <c r="I139" s="379">
        <v>8</v>
      </c>
      <c r="J139" s="1157"/>
      <c r="K139" s="1158"/>
      <c r="L139" s="377">
        <v>8623.1200000000008</v>
      </c>
      <c r="M139" s="1157"/>
      <c r="N139" s="1158"/>
      <c r="O139" s="380">
        <v>14484.16</v>
      </c>
      <c r="P139" s="689">
        <v>1.6796890220708975</v>
      </c>
    </row>
    <row r="140" spans="1:16" s="266" customFormat="1" ht="16.149999999999999" customHeight="1" x14ac:dyDescent="0.25">
      <c r="A140" s="275"/>
      <c r="B140" s="809" t="s">
        <v>102</v>
      </c>
      <c r="C140" s="329" t="s">
        <v>83</v>
      </c>
      <c r="D140" s="374">
        <v>125</v>
      </c>
      <c r="E140" s="374">
        <v>20</v>
      </c>
      <c r="F140" s="375">
        <v>105</v>
      </c>
      <c r="G140" s="374">
        <v>148</v>
      </c>
      <c r="H140" s="374">
        <v>33</v>
      </c>
      <c r="I140" s="379">
        <v>115</v>
      </c>
      <c r="J140" s="1157"/>
      <c r="K140" s="1158"/>
      <c r="L140" s="377">
        <v>135120.28999999998</v>
      </c>
      <c r="M140" s="1157"/>
      <c r="N140" s="1158"/>
      <c r="O140" s="380">
        <v>116586.73</v>
      </c>
      <c r="P140" s="689">
        <v>0.86283658805054386</v>
      </c>
    </row>
    <row r="141" spans="1:16" s="266" customFormat="1" ht="16.149999999999999" customHeight="1" x14ac:dyDescent="0.25">
      <c r="A141" s="275"/>
      <c r="B141" s="809" t="s">
        <v>104</v>
      </c>
      <c r="C141" s="328" t="s">
        <v>44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1157"/>
      <c r="K141" s="1158"/>
      <c r="L141" s="377">
        <v>0</v>
      </c>
      <c r="M141" s="1157"/>
      <c r="N141" s="1158"/>
      <c r="O141" s="380">
        <v>0</v>
      </c>
      <c r="P141" s="689" t="s">
        <v>335</v>
      </c>
    </row>
    <row r="142" spans="1:16" s="266" customFormat="1" ht="19.149999999999999" customHeight="1" x14ac:dyDescent="0.25">
      <c r="A142" s="275"/>
      <c r="B142" s="1154" t="s">
        <v>259</v>
      </c>
      <c r="C142" s="1154"/>
      <c r="D142" s="374">
        <v>650</v>
      </c>
      <c r="E142" s="374">
        <v>37</v>
      </c>
      <c r="F142" s="393">
        <v>613</v>
      </c>
      <c r="G142" s="374">
        <v>791</v>
      </c>
      <c r="H142" s="374">
        <v>47</v>
      </c>
      <c r="I142" s="394">
        <v>744</v>
      </c>
      <c r="J142" s="1159"/>
      <c r="K142" s="1160"/>
      <c r="L142" s="386">
        <v>3449785.69</v>
      </c>
      <c r="M142" s="1159"/>
      <c r="N142" s="1160"/>
      <c r="O142" s="389">
        <v>3929568.94</v>
      </c>
      <c r="P142" s="688">
        <v>1.1390762479509271</v>
      </c>
    </row>
    <row r="143" spans="1:16" s="266" customFormat="1" ht="8.4499999999999993" customHeight="1" x14ac:dyDescent="0.25">
      <c r="A143" s="275"/>
      <c r="B143" s="321"/>
      <c r="C143" s="321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0"/>
    </row>
    <row r="144" spans="1:16" s="266" customFormat="1" ht="19.149999999999999" customHeight="1" x14ac:dyDescent="0.25">
      <c r="A144" s="275"/>
      <c r="B144" s="893" t="s">
        <v>198</v>
      </c>
      <c r="C144" s="893"/>
      <c r="D144" s="384">
        <v>7239</v>
      </c>
      <c r="E144" s="384">
        <v>787</v>
      </c>
      <c r="F144" s="455">
        <v>6452</v>
      </c>
      <c r="G144" s="384">
        <v>7098</v>
      </c>
      <c r="H144" s="384">
        <v>814</v>
      </c>
      <c r="I144" s="388">
        <v>6284</v>
      </c>
      <c r="J144" s="377">
        <v>13285386.818399999</v>
      </c>
      <c r="K144" s="453">
        <v>-209607.37</v>
      </c>
      <c r="L144" s="386">
        <v>13075779.4484</v>
      </c>
      <c r="M144" s="377">
        <v>14625668.1185</v>
      </c>
      <c r="N144" s="453">
        <v>-64016.22</v>
      </c>
      <c r="O144" s="389">
        <v>14561651.898499999</v>
      </c>
      <c r="P144" s="449">
        <v>1.1136354781727231</v>
      </c>
    </row>
    <row r="145" spans="1:16" s="269" customFormat="1" ht="16.149999999999999" hidden="1" customHeight="1" x14ac:dyDescent="0.25">
      <c r="A145" s="294"/>
      <c r="B145" s="321"/>
      <c r="C145" s="321"/>
      <c r="D145" s="390"/>
      <c r="E145" s="390"/>
      <c r="F145" s="390"/>
      <c r="G145" s="390"/>
      <c r="H145" s="390"/>
      <c r="I145" s="390"/>
      <c r="J145" s="391"/>
      <c r="K145" s="391"/>
      <c r="L145" s="391"/>
      <c r="M145" s="391"/>
      <c r="N145" s="391"/>
      <c r="O145" s="392"/>
      <c r="P145" s="390"/>
    </row>
    <row r="146" spans="1:16" s="269" customFormat="1" ht="16.149999999999999" hidden="1" customHeight="1" x14ac:dyDescent="0.25">
      <c r="A146" s="266"/>
      <c r="B146" s="893" t="s">
        <v>198</v>
      </c>
      <c r="C146" s="893"/>
      <c r="D146" s="384" t="e">
        <f>SUM(D101+#REF!)</f>
        <v>#REF!</v>
      </c>
      <c r="E146" s="384" t="e">
        <f>SUM(E101+#REF!)</f>
        <v>#REF!</v>
      </c>
      <c r="F146" s="455" t="e">
        <f>SUM(F101+#REF!)</f>
        <v>#REF!</v>
      </c>
      <c r="G146" s="384" t="e">
        <f>SUM(G101+#REF!)</f>
        <v>#REF!</v>
      </c>
      <c r="H146" s="384" t="e">
        <f>SUM(H101+#REF!)</f>
        <v>#REF!</v>
      </c>
      <c r="I146" s="388" t="e">
        <f>SUM(I101+#REF!)</f>
        <v>#REF!</v>
      </c>
      <c r="J146" s="377">
        <f>SUM(J101)</f>
        <v>510179.27999999997</v>
      </c>
      <c r="K146" s="453">
        <f>SUM(K101)</f>
        <v>0</v>
      </c>
      <c r="L146" s="386" t="e">
        <f>SUM(L101+#REF!)</f>
        <v>#REF!</v>
      </c>
      <c r="M146" s="377">
        <f>SUM(M101)</f>
        <v>706491.37999999989</v>
      </c>
      <c r="N146" s="453">
        <f>SUM(N101)</f>
        <v>0</v>
      </c>
      <c r="O146" s="389" t="e">
        <f>SUM(O101+#REF!)</f>
        <v>#REF!</v>
      </c>
      <c r="P146" s="449" t="e">
        <f>SUM(O146)/L146</f>
        <v>#REF!</v>
      </c>
    </row>
    <row r="147" spans="1:16" s="269" customFormat="1" ht="16.149999999999999" hidden="1" customHeight="1" x14ac:dyDescent="0.25">
      <c r="A147" s="266"/>
      <c r="B147" s="289" t="s">
        <v>59</v>
      </c>
      <c r="C147" s="300" t="s">
        <v>164</v>
      </c>
      <c r="D147" s="300"/>
      <c r="E147" s="300"/>
      <c r="F147" s="300"/>
      <c r="G147" s="300"/>
      <c r="H147" s="300"/>
      <c r="I147" s="300"/>
      <c r="J147" s="284">
        <v>0</v>
      </c>
      <c r="K147" s="284"/>
      <c r="L147" s="284"/>
      <c r="M147" s="284"/>
      <c r="N147" s="284"/>
      <c r="O147" s="297">
        <v>461676</v>
      </c>
      <c r="P147" s="286"/>
    </row>
    <row r="148" spans="1:16" s="269" customFormat="1" ht="16.149999999999999" hidden="1" customHeight="1" x14ac:dyDescent="0.25">
      <c r="A148" s="266"/>
      <c r="B148" s="288" t="s">
        <v>61</v>
      </c>
      <c r="C148" s="300" t="s">
        <v>165</v>
      </c>
      <c r="D148" s="300"/>
      <c r="E148" s="300"/>
      <c r="F148" s="300"/>
      <c r="G148" s="300"/>
      <c r="H148" s="300"/>
      <c r="I148" s="300"/>
      <c r="J148" s="284">
        <v>17321548.050000001</v>
      </c>
      <c r="K148" s="284"/>
      <c r="L148" s="284"/>
      <c r="M148" s="284"/>
      <c r="N148" s="284"/>
      <c r="O148" s="297">
        <v>23055191.170000002</v>
      </c>
      <c r="P148" s="286"/>
    </row>
    <row r="149" spans="1:16" s="269" customFormat="1" ht="16.149999999999999" hidden="1" customHeight="1" x14ac:dyDescent="0.25">
      <c r="A149" s="266"/>
      <c r="B149" s="289" t="s">
        <v>63</v>
      </c>
      <c r="C149" s="300" t="s">
        <v>166</v>
      </c>
      <c r="D149" s="300"/>
      <c r="E149" s="300"/>
      <c r="F149" s="300"/>
      <c r="G149" s="300"/>
      <c r="H149" s="300"/>
      <c r="I149" s="300"/>
      <c r="J149" s="284">
        <v>27204338.449999999</v>
      </c>
      <c r="K149" s="284"/>
      <c r="L149" s="284"/>
      <c r="M149" s="284"/>
      <c r="N149" s="284"/>
      <c r="O149" s="297">
        <v>28593196.580000006</v>
      </c>
      <c r="P149" s="286"/>
    </row>
    <row r="150" spans="1:16" s="269" customFormat="1" ht="16.149999999999999" hidden="1" customHeight="1" x14ac:dyDescent="0.25">
      <c r="A150" s="266"/>
      <c r="B150" s="289" t="s">
        <v>65</v>
      </c>
      <c r="C150" s="300" t="s">
        <v>167</v>
      </c>
      <c r="D150" s="300"/>
      <c r="E150" s="300"/>
      <c r="F150" s="300"/>
      <c r="G150" s="300"/>
      <c r="H150" s="300"/>
      <c r="I150" s="300"/>
      <c r="J150" s="284">
        <v>4586592.2200000063</v>
      </c>
      <c r="K150" s="284"/>
      <c r="L150" s="284"/>
      <c r="M150" s="284"/>
      <c r="N150" s="284"/>
      <c r="O150" s="297">
        <v>5103729.7000000263</v>
      </c>
      <c r="P150" s="286"/>
    </row>
    <row r="151" spans="1:16" s="269" customFormat="1" ht="16.149999999999999" hidden="1" customHeight="1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16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16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82"/>
      <c r="B164" s="282"/>
      <c r="C164" s="282"/>
      <c r="D164" s="282"/>
      <c r="E164" s="282"/>
      <c r="F164" s="282"/>
      <c r="G164" s="282"/>
      <c r="H164" s="282"/>
      <c r="I164" s="282"/>
      <c r="J164" s="271"/>
      <c r="K164" s="271"/>
      <c r="L164" s="271"/>
      <c r="M164" s="271"/>
      <c r="N164" s="271"/>
      <c r="O164" s="271"/>
      <c r="P164" s="271"/>
    </row>
    <row r="165" spans="1:16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71"/>
      <c r="K165" s="271"/>
      <c r="L165" s="271"/>
      <c r="M165" s="271"/>
      <c r="N165" s="271"/>
      <c r="O165" s="271"/>
      <c r="P165" s="271"/>
    </row>
    <row r="166" spans="1:16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71"/>
      <c r="K166" s="271"/>
      <c r="L166" s="271"/>
      <c r="M166" s="271"/>
      <c r="N166" s="271"/>
      <c r="O166" s="271"/>
      <c r="P166" s="271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82" customFormat="1" ht="16.149999999999999" hidden="1" customHeight="1" x14ac:dyDescent="0.25">
      <c r="J182" s="271"/>
      <c r="K182" s="271"/>
      <c r="L182" s="271"/>
      <c r="M182" s="271"/>
      <c r="N182" s="271"/>
      <c r="O182" s="271"/>
      <c r="P182" s="271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</row>
    <row r="183" spans="1:27" s="282" customFormat="1" ht="16.149999999999999" hidden="1" customHeight="1" x14ac:dyDescent="0.25">
      <c r="J183" s="271"/>
      <c r="K183" s="271"/>
      <c r="L183" s="271"/>
      <c r="M183" s="271"/>
      <c r="N183" s="271"/>
      <c r="O183" s="271"/>
      <c r="P183" s="271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</row>
    <row r="184" spans="1:27" s="282" customFormat="1" ht="16.149999999999999" hidden="1" customHeight="1" x14ac:dyDescent="0.25">
      <c r="J184" s="271"/>
      <c r="K184" s="271"/>
      <c r="L184" s="271"/>
      <c r="M184" s="271"/>
      <c r="N184" s="271"/>
      <c r="O184" s="271"/>
      <c r="P184" s="271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5" hidden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5" hidden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5" hidden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7:C37"/>
    <mergeCell ref="B39:C39"/>
    <mergeCell ref="B40:P40"/>
    <mergeCell ref="B41:B44"/>
    <mergeCell ref="C41:C44"/>
    <mergeCell ref="M33:N37"/>
    <mergeCell ref="J33:K37"/>
    <mergeCell ref="B4:P4"/>
    <mergeCell ref="B5:P5"/>
    <mergeCell ref="D8:P8"/>
    <mergeCell ref="P9:P11"/>
    <mergeCell ref="P42:P44"/>
    <mergeCell ref="D43:F43"/>
    <mergeCell ref="G43:I43"/>
    <mergeCell ref="J43:L43"/>
    <mergeCell ref="M43:O43"/>
    <mergeCell ref="D41:P41"/>
    <mergeCell ref="G10:I10"/>
    <mergeCell ref="D10:F10"/>
    <mergeCell ref="J10:L10"/>
    <mergeCell ref="M10:O10"/>
    <mergeCell ref="D42:I42"/>
    <mergeCell ref="J42:O42"/>
    <mergeCell ref="M66:N70"/>
    <mergeCell ref="J66:K70"/>
    <mergeCell ref="B78:B81"/>
    <mergeCell ref="C78:C81"/>
    <mergeCell ref="D79:I79"/>
    <mergeCell ref="J79:O79"/>
    <mergeCell ref="B64:C64"/>
    <mergeCell ref="B70:C70"/>
    <mergeCell ref="B72:C72"/>
    <mergeCell ref="B146:C146"/>
    <mergeCell ref="B107:C107"/>
    <mergeCell ref="B77:P77"/>
    <mergeCell ref="B112:P112"/>
    <mergeCell ref="D78:P78"/>
    <mergeCell ref="B113:B116"/>
    <mergeCell ref="C113:C116"/>
    <mergeCell ref="D113:P113"/>
    <mergeCell ref="D114:I114"/>
    <mergeCell ref="D80:F80"/>
    <mergeCell ref="G80:I80"/>
    <mergeCell ref="J80:L80"/>
    <mergeCell ref="M80:O80"/>
    <mergeCell ref="B101:C101"/>
    <mergeCell ref="P79:P81"/>
    <mergeCell ref="B109:C109"/>
    <mergeCell ref="J114:O114"/>
    <mergeCell ref="P114:P116"/>
    <mergeCell ref="D115:F115"/>
    <mergeCell ref="G115:I115"/>
    <mergeCell ref="J115:L115"/>
    <mergeCell ref="M115:O115"/>
    <mergeCell ref="B136:C136"/>
    <mergeCell ref="J138:K142"/>
    <mergeCell ref="M138:N142"/>
    <mergeCell ref="B142:C142"/>
    <mergeCell ref="B144:C144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7:P64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6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2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7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39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6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7:P70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46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0:P111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4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3:P101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3:P107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09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18:P135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6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38:P141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2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38:P142 P72 P13:P31 P33:P37 P103:P107 P46:P64 P39 P146:P150 P66:P70 P83:P101 P144 K132 P109:P111 P118:P1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7:F63 L118:L132 H14:I30 E14:F30 J147:O150 J46:O63 K133:L135 J118:J135 K118:K131 M118:O135 K83:K100 H47:I63 N83:N100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71" t="s">
        <v>296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</row>
    <row r="5" spans="1:20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4" t="s">
        <v>297</v>
      </c>
      <c r="C7" s="1074"/>
      <c r="D7" s="1166"/>
      <c r="E7" s="1166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4"/>
      <c r="B8" s="1066" t="s">
        <v>84</v>
      </c>
      <c r="C8" s="878" t="s">
        <v>211</v>
      </c>
      <c r="D8" s="881" t="s">
        <v>81</v>
      </c>
      <c r="E8" s="882"/>
      <c r="F8" s="882"/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6"/>
    </row>
    <row r="9" spans="1:20" s="269" customFormat="1" ht="15" customHeight="1" x14ac:dyDescent="0.25">
      <c r="A9" s="874"/>
      <c r="B9" s="1067"/>
      <c r="C9" s="879"/>
      <c r="D9" s="896" t="s">
        <v>197</v>
      </c>
      <c r="E9" s="1078"/>
      <c r="F9" s="1078"/>
      <c r="G9" s="1078"/>
      <c r="H9" s="1078"/>
      <c r="I9" s="897"/>
      <c r="J9" s="1165" t="s">
        <v>332</v>
      </c>
      <c r="K9" s="896" t="s">
        <v>220</v>
      </c>
      <c r="L9" s="1078"/>
      <c r="M9" s="1078"/>
      <c r="N9" s="1078"/>
      <c r="O9" s="1078"/>
      <c r="P9" s="897"/>
      <c r="Q9" s="888" t="s">
        <v>332</v>
      </c>
      <c r="R9" s="965" t="s">
        <v>322</v>
      </c>
    </row>
    <row r="10" spans="1:20" s="269" customFormat="1" ht="15" customHeight="1" x14ac:dyDescent="0.25">
      <c r="A10" s="290"/>
      <c r="B10" s="1067"/>
      <c r="C10" s="879"/>
      <c r="D10" s="924" t="s">
        <v>333</v>
      </c>
      <c r="E10" s="1161"/>
      <c r="F10" s="925"/>
      <c r="G10" s="1161" t="s">
        <v>334</v>
      </c>
      <c r="H10" s="1161"/>
      <c r="I10" s="925"/>
      <c r="J10" s="1165"/>
      <c r="K10" s="924" t="s">
        <v>333</v>
      </c>
      <c r="L10" s="1161"/>
      <c r="M10" s="925"/>
      <c r="N10" s="1161" t="s">
        <v>334</v>
      </c>
      <c r="O10" s="1161"/>
      <c r="P10" s="925"/>
      <c r="Q10" s="888"/>
      <c r="R10" s="888"/>
    </row>
    <row r="11" spans="1:20" s="269" customFormat="1" ht="16.149999999999999" customHeight="1" x14ac:dyDescent="0.25">
      <c r="A11" s="290"/>
      <c r="B11" s="1068"/>
      <c r="C11" s="880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1039"/>
      <c r="K11" s="372" t="s">
        <v>292</v>
      </c>
      <c r="L11" s="354" t="s">
        <v>215</v>
      </c>
      <c r="M11" s="372" t="s">
        <v>221</v>
      </c>
      <c r="N11" s="372" t="s">
        <v>293</v>
      </c>
      <c r="O11" s="354" t="s">
        <v>215</v>
      </c>
      <c r="P11" s="372" t="s">
        <v>221</v>
      </c>
      <c r="Q11" s="889"/>
      <c r="R11" s="889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333</v>
      </c>
      <c r="E13" s="758">
        <v>50</v>
      </c>
      <c r="F13" s="375">
        <v>283</v>
      </c>
      <c r="G13" s="374">
        <v>347</v>
      </c>
      <c r="H13" s="758">
        <v>50</v>
      </c>
      <c r="I13" s="379">
        <v>297</v>
      </c>
      <c r="J13" s="689">
        <v>1.0494699646643109</v>
      </c>
      <c r="K13" s="376">
        <v>549190.68999999994</v>
      </c>
      <c r="L13" s="450">
        <v>0</v>
      </c>
      <c r="M13" s="377">
        <v>549190.68999999994</v>
      </c>
      <c r="N13" s="690">
        <v>487784.41</v>
      </c>
      <c r="O13" s="450">
        <v>0</v>
      </c>
      <c r="P13" s="380">
        <v>487784.41</v>
      </c>
      <c r="Q13" s="689">
        <v>0.88818768941622084</v>
      </c>
      <c r="R13" s="472">
        <v>1642.3717508417508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1560</v>
      </c>
      <c r="E14" s="758">
        <v>191</v>
      </c>
      <c r="F14" s="375">
        <v>1369</v>
      </c>
      <c r="G14" s="374">
        <v>902</v>
      </c>
      <c r="H14" s="758">
        <v>160</v>
      </c>
      <c r="I14" s="379">
        <v>742</v>
      </c>
      <c r="J14" s="689">
        <v>0.54200146092037982</v>
      </c>
      <c r="K14" s="376">
        <v>1541036.87</v>
      </c>
      <c r="L14" s="450">
        <v>0</v>
      </c>
      <c r="M14" s="377">
        <v>1541036.87</v>
      </c>
      <c r="N14" s="690">
        <v>1498632.4601000005</v>
      </c>
      <c r="O14" s="450">
        <v>0</v>
      </c>
      <c r="P14" s="380">
        <v>1498632.4601000005</v>
      </c>
      <c r="Q14" s="689">
        <v>0.97248319574599174</v>
      </c>
      <c r="R14" s="472">
        <v>2019.7202966307284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234</v>
      </c>
      <c r="E15" s="758">
        <v>8</v>
      </c>
      <c r="F15" s="375">
        <v>226</v>
      </c>
      <c r="G15" s="374">
        <v>177</v>
      </c>
      <c r="H15" s="758">
        <v>8</v>
      </c>
      <c r="I15" s="379">
        <v>169</v>
      </c>
      <c r="J15" s="689">
        <v>0.74778761061946908</v>
      </c>
      <c r="K15" s="376">
        <v>441224.13</v>
      </c>
      <c r="L15" s="450">
        <v>0</v>
      </c>
      <c r="M15" s="377">
        <v>441224.13</v>
      </c>
      <c r="N15" s="690">
        <v>328106.01999999996</v>
      </c>
      <c r="O15" s="450">
        <v>0</v>
      </c>
      <c r="P15" s="380">
        <v>328106.01999999996</v>
      </c>
      <c r="Q15" s="689">
        <v>0.74362664616733443</v>
      </c>
      <c r="R15" s="472">
        <v>1941.4557396449702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0</v>
      </c>
      <c r="E16" s="758">
        <v>0</v>
      </c>
      <c r="F16" s="375">
        <v>0</v>
      </c>
      <c r="G16" s="374">
        <v>42</v>
      </c>
      <c r="H16" s="758">
        <v>3</v>
      </c>
      <c r="I16" s="379">
        <v>39</v>
      </c>
      <c r="J16" s="689" t="s">
        <v>335</v>
      </c>
      <c r="K16" s="376">
        <v>0</v>
      </c>
      <c r="L16" s="450">
        <v>0</v>
      </c>
      <c r="M16" s="377">
        <v>0</v>
      </c>
      <c r="N16" s="690">
        <v>45152.15</v>
      </c>
      <c r="O16" s="450">
        <v>0</v>
      </c>
      <c r="P16" s="380">
        <v>45152.15</v>
      </c>
      <c r="Q16" s="689" t="s">
        <v>335</v>
      </c>
      <c r="R16" s="472">
        <v>1157.7474358974359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400</v>
      </c>
      <c r="E17" s="758">
        <v>55</v>
      </c>
      <c r="F17" s="375">
        <v>345</v>
      </c>
      <c r="G17" s="374">
        <v>423</v>
      </c>
      <c r="H17" s="758">
        <v>51</v>
      </c>
      <c r="I17" s="379">
        <v>372</v>
      </c>
      <c r="J17" s="689">
        <v>1.0782608695652174</v>
      </c>
      <c r="K17" s="376">
        <v>747409.39999999991</v>
      </c>
      <c r="L17" s="450">
        <v>-120676.92</v>
      </c>
      <c r="M17" s="377">
        <v>626732.47999999986</v>
      </c>
      <c r="N17" s="690">
        <v>732108.18</v>
      </c>
      <c r="O17" s="450">
        <v>-33488.239999999998</v>
      </c>
      <c r="P17" s="380">
        <v>698619.94000000006</v>
      </c>
      <c r="Q17" s="689">
        <v>1.1147019857659208</v>
      </c>
      <c r="R17" s="472">
        <v>1878.0105913978496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851</v>
      </c>
      <c r="E18" s="758">
        <v>77</v>
      </c>
      <c r="F18" s="375">
        <v>774</v>
      </c>
      <c r="G18" s="374">
        <v>847</v>
      </c>
      <c r="H18" s="758">
        <v>74</v>
      </c>
      <c r="I18" s="379">
        <v>773</v>
      </c>
      <c r="J18" s="689">
        <v>0.99870801033591727</v>
      </c>
      <c r="K18" s="376">
        <v>1594581.4983999999</v>
      </c>
      <c r="L18" s="450">
        <v>0</v>
      </c>
      <c r="M18" s="377">
        <v>1594581.4983999999</v>
      </c>
      <c r="N18" s="690">
        <v>1770964.4783999999</v>
      </c>
      <c r="O18" s="450">
        <v>0</v>
      </c>
      <c r="P18" s="380">
        <v>1770964.4783999999</v>
      </c>
      <c r="Q18" s="689">
        <v>1.1106139637120978</v>
      </c>
      <c r="R18" s="472">
        <v>2291.0277857697283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77</v>
      </c>
      <c r="E19" s="758">
        <v>2</v>
      </c>
      <c r="F19" s="375">
        <v>75</v>
      </c>
      <c r="G19" s="374">
        <v>172</v>
      </c>
      <c r="H19" s="758">
        <v>16</v>
      </c>
      <c r="I19" s="379">
        <v>156</v>
      </c>
      <c r="J19" s="689">
        <v>2.08</v>
      </c>
      <c r="K19" s="376">
        <v>231230.89999999997</v>
      </c>
      <c r="L19" s="450">
        <v>0</v>
      </c>
      <c r="M19" s="377">
        <v>231230.89999999997</v>
      </c>
      <c r="N19" s="690">
        <v>281014.26</v>
      </c>
      <c r="O19" s="450">
        <v>0</v>
      </c>
      <c r="P19" s="380">
        <v>281014.26</v>
      </c>
      <c r="Q19" s="689">
        <v>1.2152971769776446</v>
      </c>
      <c r="R19" s="472">
        <v>1801.3734615384617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6</v>
      </c>
      <c r="E20" s="758">
        <v>2</v>
      </c>
      <c r="F20" s="375">
        <v>4</v>
      </c>
      <c r="G20" s="374">
        <v>29</v>
      </c>
      <c r="H20" s="758">
        <v>3</v>
      </c>
      <c r="I20" s="379">
        <v>26</v>
      </c>
      <c r="J20" s="689">
        <v>6.5</v>
      </c>
      <c r="K20" s="376">
        <v>1720.0700000000002</v>
      </c>
      <c r="L20" s="450">
        <v>0</v>
      </c>
      <c r="M20" s="377">
        <v>1720.0700000000002</v>
      </c>
      <c r="N20" s="690">
        <v>6636.94</v>
      </c>
      <c r="O20" s="450">
        <v>0</v>
      </c>
      <c r="P20" s="380">
        <v>6636.94</v>
      </c>
      <c r="Q20" s="689">
        <v>3.858529013354107</v>
      </c>
      <c r="R20" s="472">
        <v>255.26692307692306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1036</v>
      </c>
      <c r="E21" s="758">
        <v>113</v>
      </c>
      <c r="F21" s="375">
        <v>923</v>
      </c>
      <c r="G21" s="374">
        <v>768</v>
      </c>
      <c r="H21" s="758">
        <v>148</v>
      </c>
      <c r="I21" s="379">
        <v>620</v>
      </c>
      <c r="J21" s="689">
        <v>0.67172264355362943</v>
      </c>
      <c r="K21" s="376">
        <v>1542953.9100000001</v>
      </c>
      <c r="L21" s="450">
        <v>-62485.7</v>
      </c>
      <c r="M21" s="377">
        <v>1480468.2100000002</v>
      </c>
      <c r="N21" s="690">
        <v>1498165.9999999998</v>
      </c>
      <c r="O21" s="450">
        <v>0</v>
      </c>
      <c r="P21" s="380">
        <v>1498165.9999999998</v>
      </c>
      <c r="Q21" s="689">
        <v>1.0119541844130511</v>
      </c>
      <c r="R21" s="472">
        <v>2416.396774193548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398</v>
      </c>
      <c r="E22" s="758">
        <v>35</v>
      </c>
      <c r="F22" s="375">
        <v>363</v>
      </c>
      <c r="G22" s="374">
        <v>385</v>
      </c>
      <c r="H22" s="758">
        <v>29</v>
      </c>
      <c r="I22" s="379">
        <v>356</v>
      </c>
      <c r="J22" s="689">
        <v>0.9807162534435262</v>
      </c>
      <c r="K22" s="376">
        <v>606934.42000000004</v>
      </c>
      <c r="L22" s="450">
        <v>-8076.28</v>
      </c>
      <c r="M22" s="377">
        <v>598858.14</v>
      </c>
      <c r="N22" s="690">
        <v>793567.53000000014</v>
      </c>
      <c r="O22" s="450">
        <v>-16095.760000000002</v>
      </c>
      <c r="P22" s="380">
        <v>777471.77000000014</v>
      </c>
      <c r="Q22" s="689">
        <v>1.2982569962228452</v>
      </c>
      <c r="R22" s="472">
        <v>2183.9094662921352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601</v>
      </c>
      <c r="E23" s="758">
        <v>72</v>
      </c>
      <c r="F23" s="375">
        <v>529</v>
      </c>
      <c r="G23" s="374">
        <v>827</v>
      </c>
      <c r="H23" s="758">
        <v>80</v>
      </c>
      <c r="I23" s="379">
        <v>747</v>
      </c>
      <c r="J23" s="689">
        <v>1.4120982986767485</v>
      </c>
      <c r="K23" s="376">
        <v>524458.28</v>
      </c>
      <c r="L23" s="450">
        <v>0</v>
      </c>
      <c r="M23" s="377">
        <v>524458.28</v>
      </c>
      <c r="N23" s="690">
        <v>830369.62999999989</v>
      </c>
      <c r="O23" s="450">
        <v>-14432.22</v>
      </c>
      <c r="P23" s="380">
        <v>815937.40999999992</v>
      </c>
      <c r="Q23" s="689">
        <v>1.5557718146808548</v>
      </c>
      <c r="R23" s="472">
        <v>1092.2856894243639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442</v>
      </c>
      <c r="E24" s="758">
        <v>43</v>
      </c>
      <c r="F24" s="375">
        <v>399</v>
      </c>
      <c r="G24" s="374">
        <v>416</v>
      </c>
      <c r="H24" s="758">
        <v>24</v>
      </c>
      <c r="I24" s="379">
        <v>392</v>
      </c>
      <c r="J24" s="689">
        <v>0.98245614035087714</v>
      </c>
      <c r="K24" s="376">
        <v>790220.60000000009</v>
      </c>
      <c r="L24" s="450">
        <v>-18368.47</v>
      </c>
      <c r="M24" s="377">
        <v>771852.13000000012</v>
      </c>
      <c r="N24" s="690">
        <v>694863.05999999994</v>
      </c>
      <c r="O24" s="450">
        <v>0</v>
      </c>
      <c r="P24" s="380">
        <v>694863.05999999994</v>
      </c>
      <c r="Q24" s="689">
        <v>0.90025411991802085</v>
      </c>
      <c r="R24" s="472">
        <v>1772.6098469387753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83</v>
      </c>
      <c r="E25" s="758">
        <v>13</v>
      </c>
      <c r="F25" s="375">
        <v>70</v>
      </c>
      <c r="G25" s="374">
        <v>131</v>
      </c>
      <c r="H25" s="758">
        <v>13</v>
      </c>
      <c r="I25" s="379">
        <v>118</v>
      </c>
      <c r="J25" s="689">
        <v>1.6857142857142857</v>
      </c>
      <c r="K25" s="376">
        <v>305700.33999999997</v>
      </c>
      <c r="L25" s="450">
        <v>0</v>
      </c>
      <c r="M25" s="377">
        <v>305700.33999999997</v>
      </c>
      <c r="N25" s="690">
        <v>434165.69</v>
      </c>
      <c r="O25" s="450">
        <v>0</v>
      </c>
      <c r="P25" s="380">
        <v>434165.69</v>
      </c>
      <c r="Q25" s="689">
        <v>1.4202329313732529</v>
      </c>
      <c r="R25" s="472">
        <v>3679.370254237288</v>
      </c>
      <c r="S25" s="471"/>
    </row>
    <row r="26" spans="1:29" s="266" customFormat="1" ht="18" customHeight="1" x14ac:dyDescent="0.25">
      <c r="A26" s="275"/>
      <c r="B26" s="1073" t="s">
        <v>216</v>
      </c>
      <c r="C26" s="1073"/>
      <c r="D26" s="384">
        <v>6021</v>
      </c>
      <c r="E26" s="384">
        <v>661</v>
      </c>
      <c r="F26" s="385">
        <v>5360</v>
      </c>
      <c r="G26" s="374">
        <v>5466</v>
      </c>
      <c r="H26" s="384">
        <v>659</v>
      </c>
      <c r="I26" s="388">
        <v>4807</v>
      </c>
      <c r="J26" s="688">
        <v>0.89682835820895523</v>
      </c>
      <c r="K26" s="377">
        <v>8876661.1084000003</v>
      </c>
      <c r="L26" s="453">
        <v>-209607.37</v>
      </c>
      <c r="M26" s="386">
        <v>8667053.7384000011</v>
      </c>
      <c r="N26" s="377">
        <v>9401530.8084999993</v>
      </c>
      <c r="O26" s="453">
        <v>-64016.22</v>
      </c>
      <c r="P26" s="389">
        <v>9337514.5885000005</v>
      </c>
      <c r="Q26" s="688">
        <v>1.0773574123729583</v>
      </c>
      <c r="R26" s="478">
        <v>1942.4827519242772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62</v>
      </c>
      <c r="E28" s="758">
        <v>5</v>
      </c>
      <c r="F28" s="375">
        <v>57</v>
      </c>
      <c r="G28" s="374">
        <v>48</v>
      </c>
      <c r="H28" s="758">
        <v>1</v>
      </c>
      <c r="I28" s="379">
        <v>47</v>
      </c>
      <c r="J28" s="689">
        <v>0.82456140350877194</v>
      </c>
      <c r="K28" s="480"/>
      <c r="L28" s="481"/>
      <c r="M28" s="375">
        <v>99582.15</v>
      </c>
      <c r="N28" s="480"/>
      <c r="O28" s="481"/>
      <c r="P28" s="379">
        <v>56432.729999999996</v>
      </c>
      <c r="Q28" s="689">
        <v>0.566695236043809</v>
      </c>
      <c r="R28" s="472">
        <v>1200.6963829787232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51</v>
      </c>
      <c r="E29" s="758">
        <v>2</v>
      </c>
      <c r="F29" s="375">
        <v>49</v>
      </c>
      <c r="G29" s="374">
        <v>89</v>
      </c>
      <c r="H29" s="758">
        <v>5</v>
      </c>
      <c r="I29" s="379">
        <v>84</v>
      </c>
      <c r="J29" s="689">
        <v>1.7142857142857142</v>
      </c>
      <c r="K29" s="482"/>
      <c r="L29" s="484"/>
      <c r="M29" s="375">
        <v>328240.91000000003</v>
      </c>
      <c r="N29" s="482"/>
      <c r="O29" s="483"/>
      <c r="P29" s="379">
        <v>1232424.17</v>
      </c>
      <c r="Q29" s="689">
        <v>3.7546330529000782</v>
      </c>
      <c r="R29" s="472">
        <v>14671.716309523808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116</v>
      </c>
      <c r="E30" s="758">
        <v>4</v>
      </c>
      <c r="F30" s="375">
        <v>112</v>
      </c>
      <c r="G30" s="374">
        <v>117</v>
      </c>
      <c r="H30" s="758">
        <v>2</v>
      </c>
      <c r="I30" s="379">
        <v>115</v>
      </c>
      <c r="J30" s="689">
        <v>1.0267857142857142</v>
      </c>
      <c r="K30" s="482"/>
      <c r="L30" s="484"/>
      <c r="M30" s="375">
        <v>954626.17999999982</v>
      </c>
      <c r="N30" s="482"/>
      <c r="O30" s="483"/>
      <c r="P30" s="379">
        <v>1090853.7799999998</v>
      </c>
      <c r="Q30" s="689">
        <v>1.142702560283859</v>
      </c>
      <c r="R30" s="472">
        <v>9485.6850434782591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53</v>
      </c>
      <c r="E31" s="758">
        <v>4</v>
      </c>
      <c r="F31" s="375">
        <v>49</v>
      </c>
      <c r="G31" s="374">
        <v>42</v>
      </c>
      <c r="H31" s="758">
        <v>13</v>
      </c>
      <c r="I31" s="379">
        <v>29</v>
      </c>
      <c r="J31" s="689">
        <v>0.59183673469387754</v>
      </c>
      <c r="K31" s="482"/>
      <c r="L31" s="483"/>
      <c r="M31" s="375">
        <v>393206.58</v>
      </c>
      <c r="N31" s="482"/>
      <c r="O31" s="483"/>
      <c r="P31" s="379">
        <v>277644.85000000003</v>
      </c>
      <c r="Q31" s="689">
        <v>0.70610428238510159</v>
      </c>
      <c r="R31" s="472">
        <v>9573.9603448275866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65</v>
      </c>
      <c r="E32" s="758">
        <v>1</v>
      </c>
      <c r="F32" s="375">
        <v>64</v>
      </c>
      <c r="G32" s="374">
        <v>81</v>
      </c>
      <c r="H32" s="758">
        <v>0</v>
      </c>
      <c r="I32" s="379">
        <v>81</v>
      </c>
      <c r="J32" s="689">
        <v>1.265625</v>
      </c>
      <c r="K32" s="482"/>
      <c r="L32" s="483"/>
      <c r="M32" s="375">
        <v>279052.46999999997</v>
      </c>
      <c r="N32" s="482"/>
      <c r="O32" s="483"/>
      <c r="P32" s="379">
        <v>335311.38</v>
      </c>
      <c r="Q32" s="689">
        <v>1.2016069236011422</v>
      </c>
      <c r="R32" s="472">
        <v>4139.6466666666665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65</v>
      </c>
      <c r="E33" s="758">
        <v>2</v>
      </c>
      <c r="F33" s="375">
        <v>63</v>
      </c>
      <c r="G33" s="374">
        <v>236</v>
      </c>
      <c r="H33" s="758">
        <v>2</v>
      </c>
      <c r="I33" s="379">
        <v>234</v>
      </c>
      <c r="J33" s="689">
        <v>3.7142857142857144</v>
      </c>
      <c r="K33" s="460"/>
      <c r="L33" s="461"/>
      <c r="M33" s="375">
        <v>139181.76999999999</v>
      </c>
      <c r="N33" s="460"/>
      <c r="O33" s="461"/>
      <c r="P33" s="379">
        <v>212699.21</v>
      </c>
      <c r="Q33" s="689">
        <v>1.5282117047369064</v>
      </c>
      <c r="R33" s="472">
        <v>908.97098290598285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192</v>
      </c>
      <c r="E34" s="758">
        <v>14</v>
      </c>
      <c r="F34" s="375">
        <v>178</v>
      </c>
      <c r="G34" s="374">
        <v>121</v>
      </c>
      <c r="H34" s="758">
        <v>15</v>
      </c>
      <c r="I34" s="379">
        <v>106</v>
      </c>
      <c r="J34" s="689">
        <v>0.5955056179775281</v>
      </c>
      <c r="K34" s="460"/>
      <c r="L34" s="461"/>
      <c r="M34" s="375">
        <v>1155745.4099999999</v>
      </c>
      <c r="N34" s="460"/>
      <c r="O34" s="461"/>
      <c r="P34" s="379">
        <v>571195.43999999994</v>
      </c>
      <c r="Q34" s="689">
        <v>0.4942225468150464</v>
      </c>
      <c r="R34" s="472">
        <v>5388.6362264150939</v>
      </c>
    </row>
    <row r="35" spans="1:18" s="266" customFormat="1" ht="18" customHeight="1" x14ac:dyDescent="0.25">
      <c r="A35" s="275"/>
      <c r="B35" s="1073" t="s">
        <v>217</v>
      </c>
      <c r="C35" s="1073"/>
      <c r="D35" s="374">
        <v>604</v>
      </c>
      <c r="E35" s="374">
        <v>32</v>
      </c>
      <c r="F35" s="393">
        <v>572</v>
      </c>
      <c r="G35" s="374">
        <v>734</v>
      </c>
      <c r="H35" s="374">
        <v>38</v>
      </c>
      <c r="I35" s="394">
        <v>696</v>
      </c>
      <c r="J35" s="688">
        <v>1.2167832167832169</v>
      </c>
      <c r="K35" s="417"/>
      <c r="L35" s="462"/>
      <c r="M35" s="386">
        <v>3349635.4699999997</v>
      </c>
      <c r="N35" s="417"/>
      <c r="O35" s="462"/>
      <c r="P35" s="389">
        <v>3776561.5599999996</v>
      </c>
      <c r="Q35" s="688">
        <v>1.1274544928317229</v>
      </c>
      <c r="R35" s="478">
        <v>5426.0941954022983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3" t="s">
        <v>325</v>
      </c>
      <c r="C37" s="893"/>
      <c r="D37" s="374">
        <v>6625</v>
      </c>
      <c r="E37" s="384">
        <v>693</v>
      </c>
      <c r="F37" s="455">
        <v>5932</v>
      </c>
      <c r="G37" s="374">
        <v>6200</v>
      </c>
      <c r="H37" s="384">
        <v>697</v>
      </c>
      <c r="I37" s="388">
        <v>5503</v>
      </c>
      <c r="J37" s="449">
        <v>0.92768037761294675</v>
      </c>
      <c r="K37" s="377">
        <v>12226296.578400001</v>
      </c>
      <c r="L37" s="453">
        <v>-209607.37</v>
      </c>
      <c r="M37" s="386">
        <v>12016689.2084</v>
      </c>
      <c r="N37" s="377">
        <v>13178092.368499998</v>
      </c>
      <c r="O37" s="453">
        <v>-64016.22</v>
      </c>
      <c r="P37" s="389">
        <v>13114076.148499999</v>
      </c>
      <c r="Q37" s="449">
        <v>1.0913219041508451</v>
      </c>
      <c r="R37" s="478">
        <v>2383.0776210248955</v>
      </c>
    </row>
    <row r="38" spans="1:18" s="266" customFormat="1" ht="12" customHeight="1" x14ac:dyDescent="0.25">
      <c r="A38" s="275"/>
      <c r="B38" s="871"/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66" t="s">
        <v>84</v>
      </c>
      <c r="C40" s="878" t="s">
        <v>211</v>
      </c>
      <c r="D40" s="881" t="s">
        <v>52</v>
      </c>
      <c r="E40" s="882"/>
      <c r="F40" s="882"/>
      <c r="G40" s="882"/>
      <c r="H40" s="882"/>
      <c r="I40" s="882"/>
      <c r="J40" s="882"/>
      <c r="K40" s="882"/>
      <c r="L40" s="882"/>
      <c r="M40" s="882"/>
      <c r="N40" s="882"/>
      <c r="O40" s="882"/>
      <c r="P40" s="882"/>
      <c r="Q40" s="882"/>
      <c r="R40" s="886"/>
    </row>
    <row r="41" spans="1:18" s="266" customFormat="1" ht="15.6" customHeight="1" x14ac:dyDescent="0.25">
      <c r="A41" s="275"/>
      <c r="B41" s="1067"/>
      <c r="C41" s="879"/>
      <c r="D41" s="896" t="s">
        <v>197</v>
      </c>
      <c r="E41" s="1078"/>
      <c r="F41" s="1078"/>
      <c r="G41" s="1078"/>
      <c r="H41" s="1078"/>
      <c r="I41" s="897"/>
      <c r="J41" s="1165" t="s">
        <v>332</v>
      </c>
      <c r="K41" s="896" t="s">
        <v>220</v>
      </c>
      <c r="L41" s="1078"/>
      <c r="M41" s="1078"/>
      <c r="N41" s="1078"/>
      <c r="O41" s="1078"/>
      <c r="P41" s="897"/>
      <c r="Q41" s="888" t="s">
        <v>332</v>
      </c>
      <c r="R41" s="965" t="s">
        <v>322</v>
      </c>
    </row>
    <row r="42" spans="1:18" s="266" customFormat="1" ht="19.149999999999999" customHeight="1" x14ac:dyDescent="0.25">
      <c r="A42" s="275"/>
      <c r="B42" s="1067"/>
      <c r="C42" s="879"/>
      <c r="D42" s="924" t="s">
        <v>333</v>
      </c>
      <c r="E42" s="1161"/>
      <c r="F42" s="925"/>
      <c r="G42" s="1161" t="s">
        <v>334</v>
      </c>
      <c r="H42" s="1161"/>
      <c r="I42" s="925"/>
      <c r="J42" s="1165"/>
      <c r="K42" s="924" t="s">
        <v>333</v>
      </c>
      <c r="L42" s="1161"/>
      <c r="M42" s="925"/>
      <c r="N42" s="1161" t="s">
        <v>334</v>
      </c>
      <c r="O42" s="1161"/>
      <c r="P42" s="925"/>
      <c r="Q42" s="888"/>
      <c r="R42" s="888"/>
    </row>
    <row r="43" spans="1:18" s="266" customFormat="1" ht="19.149999999999999" customHeight="1" x14ac:dyDescent="0.25">
      <c r="A43" s="275"/>
      <c r="B43" s="1068"/>
      <c r="C43" s="880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1039"/>
      <c r="K43" s="372" t="s">
        <v>292</v>
      </c>
      <c r="L43" s="705" t="s">
        <v>215</v>
      </c>
      <c r="M43" s="372" t="s">
        <v>221</v>
      </c>
      <c r="N43" s="372" t="s">
        <v>293</v>
      </c>
      <c r="O43" s="705" t="s">
        <v>215</v>
      </c>
      <c r="P43" s="372" t="s">
        <v>221</v>
      </c>
      <c r="Q43" s="889"/>
      <c r="R43" s="889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28</v>
      </c>
      <c r="E45" s="758">
        <v>4</v>
      </c>
      <c r="F45" s="375">
        <v>24</v>
      </c>
      <c r="G45" s="374">
        <v>66</v>
      </c>
      <c r="H45" s="758">
        <v>15</v>
      </c>
      <c r="I45" s="379">
        <v>51</v>
      </c>
      <c r="J45" s="689">
        <v>2.125</v>
      </c>
      <c r="K45" s="376">
        <v>24988.449999999997</v>
      </c>
      <c r="L45" s="450">
        <v>0</v>
      </c>
      <c r="M45" s="377">
        <v>24988.449999999997</v>
      </c>
      <c r="N45" s="690">
        <v>88295.219999999987</v>
      </c>
      <c r="O45" s="450">
        <v>0</v>
      </c>
      <c r="P45" s="380">
        <v>88295.219999999987</v>
      </c>
      <c r="Q45" s="689">
        <v>3.5334412498574341</v>
      </c>
      <c r="R45" s="472">
        <v>1731.2788235294115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25</v>
      </c>
      <c r="E46" s="758">
        <v>4</v>
      </c>
      <c r="F46" s="375">
        <v>21</v>
      </c>
      <c r="G46" s="374">
        <v>40</v>
      </c>
      <c r="H46" s="758">
        <v>12</v>
      </c>
      <c r="I46" s="379">
        <v>28</v>
      </c>
      <c r="J46" s="689">
        <v>1.3333333333333333</v>
      </c>
      <c r="K46" s="376">
        <v>32297.480000000003</v>
      </c>
      <c r="L46" s="450">
        <v>0</v>
      </c>
      <c r="M46" s="377">
        <v>32297.480000000003</v>
      </c>
      <c r="N46" s="690">
        <v>37834.39</v>
      </c>
      <c r="O46" s="450">
        <v>0</v>
      </c>
      <c r="P46" s="380">
        <v>37834.39</v>
      </c>
      <c r="Q46" s="689">
        <v>1.1714347373231595</v>
      </c>
      <c r="R46" s="472">
        <v>1351.2282142857143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3</v>
      </c>
      <c r="E47" s="758">
        <v>0</v>
      </c>
      <c r="F47" s="375">
        <v>3</v>
      </c>
      <c r="G47" s="374">
        <v>4</v>
      </c>
      <c r="H47" s="758">
        <v>0</v>
      </c>
      <c r="I47" s="379">
        <v>4</v>
      </c>
      <c r="J47" s="689">
        <v>1.3333333333333333</v>
      </c>
      <c r="K47" s="376">
        <v>4389.7</v>
      </c>
      <c r="L47" s="450">
        <v>0</v>
      </c>
      <c r="M47" s="377">
        <v>4389.7</v>
      </c>
      <c r="N47" s="690">
        <v>4212.1099999999997</v>
      </c>
      <c r="O47" s="450">
        <v>0</v>
      </c>
      <c r="P47" s="380">
        <v>4212.1099999999997</v>
      </c>
      <c r="Q47" s="689">
        <v>0.95954393238717905</v>
      </c>
      <c r="R47" s="472">
        <v>1053.0274999999999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8">
        <v>0</v>
      </c>
      <c r="F48" s="375">
        <v>0</v>
      </c>
      <c r="G48" s="374">
        <v>0</v>
      </c>
      <c r="H48" s="758">
        <v>0</v>
      </c>
      <c r="I48" s="379">
        <v>0</v>
      </c>
      <c r="J48" s="689" t="s">
        <v>335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335</v>
      </c>
      <c r="R48" s="472" t="s">
        <v>335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9</v>
      </c>
      <c r="E49" s="758">
        <v>1</v>
      </c>
      <c r="F49" s="375">
        <v>8</v>
      </c>
      <c r="G49" s="374">
        <v>23</v>
      </c>
      <c r="H49" s="758">
        <v>1</v>
      </c>
      <c r="I49" s="379">
        <v>22</v>
      </c>
      <c r="J49" s="689">
        <v>2.75</v>
      </c>
      <c r="K49" s="376">
        <v>4804.8599999999997</v>
      </c>
      <c r="L49" s="450">
        <v>0</v>
      </c>
      <c r="M49" s="377">
        <v>4804.8599999999997</v>
      </c>
      <c r="N49" s="690">
        <v>32078.720000000001</v>
      </c>
      <c r="O49" s="450">
        <v>0</v>
      </c>
      <c r="P49" s="380">
        <v>32078.720000000001</v>
      </c>
      <c r="Q49" s="689">
        <v>6.6763069059244193</v>
      </c>
      <c r="R49" s="472">
        <v>1458.1236363636365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61</v>
      </c>
      <c r="E50" s="758">
        <v>15</v>
      </c>
      <c r="F50" s="375">
        <v>46</v>
      </c>
      <c r="G50" s="374">
        <v>112</v>
      </c>
      <c r="H50" s="758">
        <v>18</v>
      </c>
      <c r="I50" s="379">
        <v>94</v>
      </c>
      <c r="J50" s="689">
        <v>2.0434782608695654</v>
      </c>
      <c r="K50" s="376">
        <v>108696.79999999999</v>
      </c>
      <c r="L50" s="450">
        <v>0</v>
      </c>
      <c r="M50" s="377">
        <v>108696.79999999999</v>
      </c>
      <c r="N50" s="690">
        <v>185057.4</v>
      </c>
      <c r="O50" s="450">
        <v>0</v>
      </c>
      <c r="P50" s="380">
        <v>185057.4</v>
      </c>
      <c r="Q50" s="689">
        <v>1.7025101014933284</v>
      </c>
      <c r="R50" s="472">
        <v>1968.695744680851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8">
        <v>0</v>
      </c>
      <c r="F51" s="375">
        <v>0</v>
      </c>
      <c r="G51" s="374">
        <v>0</v>
      </c>
      <c r="H51" s="758">
        <v>0</v>
      </c>
      <c r="I51" s="379">
        <v>0</v>
      </c>
      <c r="J51" s="689" t="s">
        <v>335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335</v>
      </c>
      <c r="R51" s="472" t="s">
        <v>335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3</v>
      </c>
      <c r="E52" s="758">
        <v>1</v>
      </c>
      <c r="F52" s="375">
        <v>2</v>
      </c>
      <c r="G52" s="374">
        <v>6</v>
      </c>
      <c r="H52" s="758">
        <v>2</v>
      </c>
      <c r="I52" s="379">
        <v>4</v>
      </c>
      <c r="J52" s="689">
        <v>2</v>
      </c>
      <c r="K52" s="376">
        <v>2072.84</v>
      </c>
      <c r="L52" s="450">
        <v>0</v>
      </c>
      <c r="M52" s="377">
        <v>2072.84</v>
      </c>
      <c r="N52" s="690">
        <v>4277.49</v>
      </c>
      <c r="O52" s="450">
        <v>0</v>
      </c>
      <c r="P52" s="380">
        <v>4277.49</v>
      </c>
      <c r="Q52" s="689">
        <v>2.0635890855058756</v>
      </c>
      <c r="R52" s="472">
        <v>1069.3724999999999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26</v>
      </c>
      <c r="E53" s="758">
        <v>6</v>
      </c>
      <c r="F53" s="375">
        <v>20</v>
      </c>
      <c r="G53" s="374">
        <v>53</v>
      </c>
      <c r="H53" s="758">
        <v>2</v>
      </c>
      <c r="I53" s="379">
        <v>51</v>
      </c>
      <c r="J53" s="689">
        <v>2.5499999999999998</v>
      </c>
      <c r="K53" s="376">
        <v>58465.7</v>
      </c>
      <c r="L53" s="450">
        <v>0</v>
      </c>
      <c r="M53" s="377">
        <v>58465.7</v>
      </c>
      <c r="N53" s="690">
        <v>36741.979999999996</v>
      </c>
      <c r="O53" s="450">
        <v>0</v>
      </c>
      <c r="P53" s="380">
        <v>36741.979999999996</v>
      </c>
      <c r="Q53" s="689">
        <v>0.62843650208583834</v>
      </c>
      <c r="R53" s="472">
        <v>720.43098039215681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8">
        <v>0</v>
      </c>
      <c r="F54" s="375">
        <v>0</v>
      </c>
      <c r="G54" s="374">
        <v>0</v>
      </c>
      <c r="H54" s="758">
        <v>0</v>
      </c>
      <c r="I54" s="379">
        <v>0</v>
      </c>
      <c r="J54" s="689" t="s">
        <v>335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335</v>
      </c>
      <c r="R54" s="472" t="s">
        <v>335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101</v>
      </c>
      <c r="E55" s="758">
        <v>15</v>
      </c>
      <c r="F55" s="375">
        <v>86</v>
      </c>
      <c r="G55" s="374">
        <v>122</v>
      </c>
      <c r="H55" s="758">
        <v>19</v>
      </c>
      <c r="I55" s="379">
        <v>103</v>
      </c>
      <c r="J55" s="689">
        <v>1.1976744186046511</v>
      </c>
      <c r="K55" s="376">
        <v>114157.22</v>
      </c>
      <c r="L55" s="450">
        <v>0</v>
      </c>
      <c r="M55" s="377">
        <v>114157.22</v>
      </c>
      <c r="N55" s="690">
        <v>94678.77</v>
      </c>
      <c r="O55" s="450">
        <v>0</v>
      </c>
      <c r="P55" s="380">
        <v>94678.77</v>
      </c>
      <c r="Q55" s="689">
        <v>0.82937172086005606</v>
      </c>
      <c r="R55" s="472">
        <v>919.21135922330097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6</v>
      </c>
      <c r="E56" s="758">
        <v>0</v>
      </c>
      <c r="F56" s="375">
        <v>6</v>
      </c>
      <c r="G56" s="374">
        <v>5</v>
      </c>
      <c r="H56" s="758">
        <v>1</v>
      </c>
      <c r="I56" s="379">
        <v>4</v>
      </c>
      <c r="J56" s="689">
        <v>0.66666666666666663</v>
      </c>
      <c r="K56" s="376">
        <v>3247.15</v>
      </c>
      <c r="L56" s="450">
        <v>0</v>
      </c>
      <c r="M56" s="377">
        <v>3247.15</v>
      </c>
      <c r="N56" s="690">
        <v>2922.24</v>
      </c>
      <c r="O56" s="450">
        <v>0</v>
      </c>
      <c r="P56" s="380">
        <v>2922.24</v>
      </c>
      <c r="Q56" s="689">
        <v>0.89993994733843519</v>
      </c>
      <c r="R56" s="472">
        <v>730.56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33</v>
      </c>
      <c r="E57" s="758">
        <v>6</v>
      </c>
      <c r="F57" s="375">
        <v>27</v>
      </c>
      <c r="G57" s="374">
        <v>39</v>
      </c>
      <c r="H57" s="758">
        <v>3</v>
      </c>
      <c r="I57" s="379">
        <v>36</v>
      </c>
      <c r="J57" s="689">
        <v>1.3333333333333333</v>
      </c>
      <c r="K57" s="376">
        <v>95640.540000000008</v>
      </c>
      <c r="L57" s="450">
        <v>0</v>
      </c>
      <c r="M57" s="377">
        <v>95640.540000000008</v>
      </c>
      <c r="N57" s="690">
        <v>101978.67</v>
      </c>
      <c r="O57" s="450">
        <v>0</v>
      </c>
      <c r="P57" s="380">
        <v>101978.67</v>
      </c>
      <c r="Q57" s="689">
        <v>1.0662703284611315</v>
      </c>
      <c r="R57" s="472">
        <v>2832.7408333333333</v>
      </c>
    </row>
    <row r="58" spans="1:19" s="266" customFormat="1" ht="18" customHeight="1" x14ac:dyDescent="0.25">
      <c r="A58" s="275"/>
      <c r="B58" s="1073" t="s">
        <v>216</v>
      </c>
      <c r="C58" s="1073"/>
      <c r="D58" s="384">
        <v>295</v>
      </c>
      <c r="E58" s="384">
        <v>52</v>
      </c>
      <c r="F58" s="385">
        <v>243</v>
      </c>
      <c r="G58" s="374">
        <v>470</v>
      </c>
      <c r="H58" s="384">
        <v>73</v>
      </c>
      <c r="I58" s="388">
        <v>397</v>
      </c>
      <c r="J58" s="688">
        <v>1.6337448559670782</v>
      </c>
      <c r="K58" s="377">
        <v>448760.74</v>
      </c>
      <c r="L58" s="453">
        <v>0</v>
      </c>
      <c r="M58" s="386">
        <v>448760.74</v>
      </c>
      <c r="N58" s="377">
        <v>588076.99</v>
      </c>
      <c r="O58" s="453">
        <v>0</v>
      </c>
      <c r="P58" s="389">
        <v>588076.99</v>
      </c>
      <c r="Q58" s="688">
        <v>1.3104466090326885</v>
      </c>
      <c r="R58" s="478">
        <v>1481.302241813602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8">
        <v>0</v>
      </c>
      <c r="F60" s="375">
        <v>0</v>
      </c>
      <c r="G60" s="374">
        <v>0</v>
      </c>
      <c r="H60" s="758">
        <v>0</v>
      </c>
      <c r="I60" s="379">
        <v>0</v>
      </c>
      <c r="J60" s="689" t="s">
        <v>335</v>
      </c>
      <c r="K60" s="480"/>
      <c r="L60" s="481"/>
      <c r="M60" s="375">
        <v>0</v>
      </c>
      <c r="N60" s="480"/>
      <c r="O60" s="481"/>
      <c r="P60" s="379">
        <v>0</v>
      </c>
      <c r="Q60" s="689" t="s">
        <v>335</v>
      </c>
      <c r="R60" s="472" t="s">
        <v>335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0</v>
      </c>
      <c r="E61" s="758">
        <v>0</v>
      </c>
      <c r="F61" s="375">
        <v>0</v>
      </c>
      <c r="G61" s="374">
        <v>3</v>
      </c>
      <c r="H61" s="758">
        <v>0</v>
      </c>
      <c r="I61" s="379">
        <v>3</v>
      </c>
      <c r="J61" s="689" t="s">
        <v>335</v>
      </c>
      <c r="K61" s="482"/>
      <c r="L61" s="484"/>
      <c r="M61" s="375">
        <v>0</v>
      </c>
      <c r="N61" s="482"/>
      <c r="O61" s="483"/>
      <c r="P61" s="379">
        <v>8862.85</v>
      </c>
      <c r="Q61" s="689" t="s">
        <v>335</v>
      </c>
      <c r="R61" s="472">
        <v>2954.2833333333333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8">
        <v>0</v>
      </c>
      <c r="F62" s="375">
        <v>0</v>
      </c>
      <c r="G62" s="374">
        <v>0</v>
      </c>
      <c r="H62" s="758">
        <v>0</v>
      </c>
      <c r="I62" s="379">
        <v>0</v>
      </c>
      <c r="J62" s="689" t="s">
        <v>335</v>
      </c>
      <c r="K62" s="482"/>
      <c r="L62" s="484"/>
      <c r="M62" s="375">
        <v>0</v>
      </c>
      <c r="N62" s="482"/>
      <c r="O62" s="483"/>
      <c r="P62" s="379">
        <v>0</v>
      </c>
      <c r="Q62" s="689" t="s">
        <v>335</v>
      </c>
      <c r="R62" s="472" t="s">
        <v>335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19</v>
      </c>
      <c r="E63" s="758">
        <v>2</v>
      </c>
      <c r="F63" s="375">
        <v>17</v>
      </c>
      <c r="G63" s="374">
        <v>18</v>
      </c>
      <c r="H63" s="758">
        <v>3</v>
      </c>
      <c r="I63" s="379">
        <v>15</v>
      </c>
      <c r="J63" s="689">
        <v>0.88235294117647056</v>
      </c>
      <c r="K63" s="482"/>
      <c r="L63" s="483"/>
      <c r="M63" s="375">
        <v>52383.469999999994</v>
      </c>
      <c r="N63" s="482"/>
      <c r="O63" s="483"/>
      <c r="P63" s="379">
        <v>67863.240000000005</v>
      </c>
      <c r="Q63" s="689">
        <v>1.2955086785965118</v>
      </c>
      <c r="R63" s="472">
        <v>4524.2160000000003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8">
        <v>0</v>
      </c>
      <c r="F64" s="375">
        <v>0</v>
      </c>
      <c r="G64" s="374">
        <v>0</v>
      </c>
      <c r="H64" s="758">
        <v>0</v>
      </c>
      <c r="I64" s="379">
        <v>0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 t="s">
        <v>335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3</v>
      </c>
      <c r="E65" s="758">
        <v>0</v>
      </c>
      <c r="F65" s="375">
        <v>3</v>
      </c>
      <c r="G65" s="374">
        <v>0</v>
      </c>
      <c r="H65" s="758">
        <v>0</v>
      </c>
      <c r="I65" s="379">
        <v>0</v>
      </c>
      <c r="J65" s="689">
        <v>0</v>
      </c>
      <c r="K65" s="460"/>
      <c r="L65" s="461"/>
      <c r="M65" s="375">
        <v>870.33</v>
      </c>
      <c r="N65" s="460"/>
      <c r="O65" s="461"/>
      <c r="P65" s="379">
        <v>0</v>
      </c>
      <c r="Q65" s="689">
        <v>0</v>
      </c>
      <c r="R65" s="472" t="s">
        <v>335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24</v>
      </c>
      <c r="E66" s="758">
        <v>3</v>
      </c>
      <c r="F66" s="375">
        <v>21</v>
      </c>
      <c r="G66" s="374">
        <v>35</v>
      </c>
      <c r="H66" s="758">
        <v>5</v>
      </c>
      <c r="I66" s="379">
        <v>30</v>
      </c>
      <c r="J66" s="689">
        <v>1.4285714285714286</v>
      </c>
      <c r="K66" s="460"/>
      <c r="L66" s="461"/>
      <c r="M66" s="375">
        <v>46896.42</v>
      </c>
      <c r="N66" s="460"/>
      <c r="O66" s="461"/>
      <c r="P66" s="379">
        <v>76281.289999999994</v>
      </c>
      <c r="Q66" s="689">
        <v>1.6265908996891447</v>
      </c>
      <c r="R66" s="472">
        <v>2542.7096666666666</v>
      </c>
    </row>
    <row r="67" spans="1:21" s="266" customFormat="1" ht="18" customHeight="1" x14ac:dyDescent="0.25">
      <c r="A67" s="275"/>
      <c r="B67" s="1073" t="s">
        <v>217</v>
      </c>
      <c r="C67" s="1073"/>
      <c r="D67" s="374">
        <v>46</v>
      </c>
      <c r="E67" s="374">
        <v>5</v>
      </c>
      <c r="F67" s="393">
        <v>41</v>
      </c>
      <c r="G67" s="374">
        <v>56</v>
      </c>
      <c r="H67" s="374">
        <v>8</v>
      </c>
      <c r="I67" s="394">
        <v>48</v>
      </c>
      <c r="J67" s="688">
        <v>1.1707317073170731</v>
      </c>
      <c r="K67" s="417"/>
      <c r="L67" s="462"/>
      <c r="M67" s="386">
        <v>100150.22</v>
      </c>
      <c r="N67" s="417"/>
      <c r="O67" s="462"/>
      <c r="P67" s="389">
        <v>153007.38</v>
      </c>
      <c r="Q67" s="688">
        <v>1.5277787707306085</v>
      </c>
      <c r="R67" s="478">
        <v>3187.6537499999999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3" t="s">
        <v>325</v>
      </c>
      <c r="C69" s="893"/>
      <c r="D69" s="374">
        <v>341</v>
      </c>
      <c r="E69" s="384">
        <v>57</v>
      </c>
      <c r="F69" s="455">
        <v>284</v>
      </c>
      <c r="G69" s="374">
        <v>526</v>
      </c>
      <c r="H69" s="384">
        <v>81</v>
      </c>
      <c r="I69" s="388">
        <v>445</v>
      </c>
      <c r="J69" s="449">
        <v>1.5669014084507042</v>
      </c>
      <c r="K69" s="377">
        <v>548910.96</v>
      </c>
      <c r="L69" s="453">
        <v>0</v>
      </c>
      <c r="M69" s="386">
        <v>548910.96</v>
      </c>
      <c r="N69" s="377">
        <v>741084.37</v>
      </c>
      <c r="O69" s="453">
        <v>0</v>
      </c>
      <c r="P69" s="389">
        <v>741084.37</v>
      </c>
      <c r="Q69" s="449">
        <v>1.3500994223179659</v>
      </c>
      <c r="R69" s="478">
        <v>1665.3581348314606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67" t="s">
        <v>294</v>
      </c>
      <c r="C76" s="1167"/>
      <c r="D76" s="1167"/>
      <c r="E76" s="1167"/>
      <c r="F76" s="1167"/>
      <c r="G76" s="1167"/>
      <c r="H76" s="1167"/>
      <c r="I76" s="1167"/>
      <c r="J76" s="1167"/>
      <c r="K76" s="1167"/>
      <c r="L76" s="1167"/>
      <c r="M76" s="1167"/>
      <c r="N76" s="1167"/>
      <c r="O76" s="1167"/>
      <c r="P76" s="1167"/>
      <c r="Q76" s="1167"/>
      <c r="R76" s="321"/>
    </row>
    <row r="77" spans="1:21" s="266" customFormat="1" ht="16.149999999999999" customHeight="1" x14ac:dyDescent="0.25">
      <c r="A77" s="275"/>
      <c r="B77" s="1066" t="s">
        <v>84</v>
      </c>
      <c r="C77" s="878" t="s">
        <v>211</v>
      </c>
      <c r="D77" s="881" t="s">
        <v>81</v>
      </c>
      <c r="E77" s="882"/>
      <c r="F77" s="882"/>
      <c r="G77" s="882"/>
      <c r="H77" s="882"/>
      <c r="I77" s="882"/>
      <c r="J77" s="882"/>
      <c r="K77" s="882"/>
      <c r="L77" s="882"/>
      <c r="M77" s="882"/>
      <c r="N77" s="882"/>
      <c r="O77" s="882"/>
      <c r="P77" s="882"/>
      <c r="Q77" s="882"/>
      <c r="R77" s="886"/>
      <c r="S77" s="465"/>
      <c r="T77" s="465"/>
      <c r="U77" s="466"/>
    </row>
    <row r="78" spans="1:21" s="266" customFormat="1" ht="15" customHeight="1" x14ac:dyDescent="0.25">
      <c r="A78" s="275"/>
      <c r="B78" s="1067"/>
      <c r="C78" s="879"/>
      <c r="D78" s="896" t="s">
        <v>197</v>
      </c>
      <c r="E78" s="1078"/>
      <c r="F78" s="1078"/>
      <c r="G78" s="1078"/>
      <c r="H78" s="1078"/>
      <c r="I78" s="897"/>
      <c r="J78" s="1165" t="s">
        <v>332</v>
      </c>
      <c r="K78" s="896" t="s">
        <v>220</v>
      </c>
      <c r="L78" s="1078"/>
      <c r="M78" s="1078"/>
      <c r="N78" s="1078"/>
      <c r="O78" s="1078"/>
      <c r="P78" s="897"/>
      <c r="Q78" s="888" t="s">
        <v>332</v>
      </c>
      <c r="R78" s="965" t="s">
        <v>322</v>
      </c>
    </row>
    <row r="79" spans="1:21" s="266" customFormat="1" ht="19.149999999999999" customHeight="1" x14ac:dyDescent="0.25">
      <c r="A79" s="275"/>
      <c r="B79" s="1067"/>
      <c r="C79" s="879"/>
      <c r="D79" s="924" t="s">
        <v>333</v>
      </c>
      <c r="E79" s="1161"/>
      <c r="F79" s="925"/>
      <c r="G79" s="1161" t="s">
        <v>334</v>
      </c>
      <c r="H79" s="1161"/>
      <c r="I79" s="925"/>
      <c r="J79" s="1165"/>
      <c r="K79" s="924" t="s">
        <v>333</v>
      </c>
      <c r="L79" s="1161"/>
      <c r="M79" s="925"/>
      <c r="N79" s="1161" t="s">
        <v>334</v>
      </c>
      <c r="O79" s="1161"/>
      <c r="P79" s="925"/>
      <c r="Q79" s="888"/>
      <c r="R79" s="888"/>
    </row>
    <row r="80" spans="1:21" s="266" customFormat="1" ht="19.149999999999999" customHeight="1" x14ac:dyDescent="0.25">
      <c r="A80" s="275"/>
      <c r="B80" s="1068"/>
      <c r="C80" s="880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1039"/>
      <c r="K80" s="372" t="s">
        <v>292</v>
      </c>
      <c r="L80" s="705" t="s">
        <v>215</v>
      </c>
      <c r="M80" s="372" t="s">
        <v>221</v>
      </c>
      <c r="N80" s="372" t="s">
        <v>293</v>
      </c>
      <c r="O80" s="705" t="s">
        <v>215</v>
      </c>
      <c r="P80" s="372" t="s">
        <v>221</v>
      </c>
      <c r="Q80" s="889"/>
      <c r="R80" s="889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7</v>
      </c>
      <c r="E82" s="758">
        <v>0</v>
      </c>
      <c r="F82" s="375">
        <v>7</v>
      </c>
      <c r="G82" s="374">
        <v>22</v>
      </c>
      <c r="H82" s="758">
        <v>1</v>
      </c>
      <c r="I82" s="379">
        <v>21</v>
      </c>
      <c r="J82" s="689">
        <v>3</v>
      </c>
      <c r="K82" s="758">
        <v>14361.880000000001</v>
      </c>
      <c r="L82" s="450">
        <v>0</v>
      </c>
      <c r="M82" s="377">
        <v>14361.880000000001</v>
      </c>
      <c r="N82" s="758">
        <v>40283.089999999997</v>
      </c>
      <c r="O82" s="450">
        <v>0</v>
      </c>
      <c r="P82" s="380">
        <v>40283.089999999997</v>
      </c>
      <c r="Q82" s="689">
        <v>2.8048618983030074</v>
      </c>
      <c r="R82" s="472">
        <v>1918.2423809523807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12</v>
      </c>
      <c r="E83" s="758">
        <v>3</v>
      </c>
      <c r="F83" s="375">
        <v>9</v>
      </c>
      <c r="G83" s="374">
        <v>43</v>
      </c>
      <c r="H83" s="758">
        <v>2</v>
      </c>
      <c r="I83" s="379">
        <v>41</v>
      </c>
      <c r="J83" s="689">
        <v>4.5555555555555554</v>
      </c>
      <c r="K83" s="758">
        <v>9625.4599999999991</v>
      </c>
      <c r="L83" s="450">
        <v>0</v>
      </c>
      <c r="M83" s="377">
        <v>9625.4599999999991</v>
      </c>
      <c r="N83" s="758">
        <v>55653.01</v>
      </c>
      <c r="O83" s="450">
        <v>0</v>
      </c>
      <c r="P83" s="380">
        <v>55653.01</v>
      </c>
      <c r="Q83" s="689">
        <v>5.7818545814953266</v>
      </c>
      <c r="R83" s="472">
        <v>1357.3904878048781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65</v>
      </c>
      <c r="E84" s="758">
        <v>10</v>
      </c>
      <c r="F84" s="375">
        <v>55</v>
      </c>
      <c r="G84" s="374">
        <v>61</v>
      </c>
      <c r="H84" s="758">
        <v>6</v>
      </c>
      <c r="I84" s="379">
        <v>55</v>
      </c>
      <c r="J84" s="689">
        <v>1</v>
      </c>
      <c r="K84" s="758">
        <v>124528.42000000001</v>
      </c>
      <c r="L84" s="450">
        <v>0</v>
      </c>
      <c r="M84" s="377">
        <v>124528.42000000001</v>
      </c>
      <c r="N84" s="758">
        <v>158442.35999999999</v>
      </c>
      <c r="O84" s="450">
        <v>0</v>
      </c>
      <c r="P84" s="380">
        <v>158442.35999999999</v>
      </c>
      <c r="Q84" s="689">
        <v>1.2723389568421406</v>
      </c>
      <c r="R84" s="472">
        <v>2880.7701818181818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59</v>
      </c>
      <c r="E85" s="758">
        <v>3</v>
      </c>
      <c r="F85" s="375">
        <v>56</v>
      </c>
      <c r="G85" s="374">
        <v>78</v>
      </c>
      <c r="H85" s="758">
        <v>6</v>
      </c>
      <c r="I85" s="379">
        <v>72</v>
      </c>
      <c r="J85" s="689">
        <v>1.2857142857142858</v>
      </c>
      <c r="K85" s="758">
        <v>111276.18</v>
      </c>
      <c r="L85" s="450">
        <v>0</v>
      </c>
      <c r="M85" s="377">
        <v>111276.18</v>
      </c>
      <c r="N85" s="758">
        <v>160413.28999999998</v>
      </c>
      <c r="O85" s="450">
        <v>0</v>
      </c>
      <c r="P85" s="380">
        <v>160413.28999999998</v>
      </c>
      <c r="Q85" s="689">
        <v>1.441577972931853</v>
      </c>
      <c r="R85" s="472">
        <v>2227.962361111111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13</v>
      </c>
      <c r="E86" s="758">
        <v>4</v>
      </c>
      <c r="F86" s="375">
        <v>9</v>
      </c>
      <c r="G86" s="374">
        <v>51</v>
      </c>
      <c r="H86" s="758">
        <v>1</v>
      </c>
      <c r="I86" s="379">
        <v>50</v>
      </c>
      <c r="J86" s="689">
        <v>5.5555555555555554</v>
      </c>
      <c r="K86" s="758">
        <v>6679.4500000000007</v>
      </c>
      <c r="L86" s="450">
        <v>0</v>
      </c>
      <c r="M86" s="377">
        <v>6679.4500000000007</v>
      </c>
      <c r="N86" s="758">
        <v>92031.48</v>
      </c>
      <c r="O86" s="450">
        <v>0</v>
      </c>
      <c r="P86" s="380">
        <v>92031.48</v>
      </c>
      <c r="Q86" s="689">
        <v>13.778302105712294</v>
      </c>
      <c r="R86" s="472">
        <v>1840.6296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14</v>
      </c>
      <c r="E87" s="758">
        <v>1</v>
      </c>
      <c r="F87" s="375">
        <v>13</v>
      </c>
      <c r="G87" s="374">
        <v>25</v>
      </c>
      <c r="H87" s="758">
        <v>4</v>
      </c>
      <c r="I87" s="379">
        <v>21</v>
      </c>
      <c r="J87" s="689">
        <v>1.6153846153846154</v>
      </c>
      <c r="K87" s="758">
        <v>23578.99</v>
      </c>
      <c r="L87" s="450">
        <v>0</v>
      </c>
      <c r="M87" s="377">
        <v>23578.99</v>
      </c>
      <c r="N87" s="758">
        <v>35391.589999999997</v>
      </c>
      <c r="O87" s="450">
        <v>0</v>
      </c>
      <c r="P87" s="380">
        <v>35391.589999999997</v>
      </c>
      <c r="Q87" s="689">
        <v>1.5009798977818809</v>
      </c>
      <c r="R87" s="472">
        <v>1685.3138095238094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103</v>
      </c>
      <c r="E88" s="758">
        <v>16</v>
      </c>
      <c r="F88" s="375">
        <v>87</v>
      </c>
      <c r="G88" s="374">
        <v>91</v>
      </c>
      <c r="H88" s="758">
        <v>15</v>
      </c>
      <c r="I88" s="379">
        <v>76</v>
      </c>
      <c r="J88" s="689">
        <v>0.87356321839080464</v>
      </c>
      <c r="K88" s="758">
        <v>220128.9</v>
      </c>
      <c r="L88" s="450">
        <v>0</v>
      </c>
      <c r="M88" s="377">
        <v>220128.9</v>
      </c>
      <c r="N88" s="758">
        <v>164276.56</v>
      </c>
      <c r="O88" s="450">
        <v>0</v>
      </c>
      <c r="P88" s="380">
        <v>164276.56</v>
      </c>
      <c r="Q88" s="689">
        <v>0.74627438741573693</v>
      </c>
      <c r="R88" s="472">
        <v>2161.5336842105262</v>
      </c>
    </row>
    <row r="89" spans="1:18" s="266" customFormat="1" ht="18" customHeight="1" x14ac:dyDescent="0.25">
      <c r="A89" s="275"/>
      <c r="B89" s="1073" t="s">
        <v>216</v>
      </c>
      <c r="C89" s="1073"/>
      <c r="D89" s="384">
        <v>273</v>
      </c>
      <c r="E89" s="384">
        <v>37</v>
      </c>
      <c r="F89" s="385">
        <v>236</v>
      </c>
      <c r="G89" s="384">
        <v>371</v>
      </c>
      <c r="H89" s="384">
        <v>35</v>
      </c>
      <c r="I89" s="388">
        <v>336</v>
      </c>
      <c r="J89" s="688">
        <v>1.423728813559322</v>
      </c>
      <c r="K89" s="377">
        <v>510179.28</v>
      </c>
      <c r="L89" s="457">
        <v>0</v>
      </c>
      <c r="M89" s="408">
        <v>510179.28</v>
      </c>
      <c r="N89" s="486">
        <v>706491.37999999989</v>
      </c>
      <c r="O89" s="457">
        <v>0</v>
      </c>
      <c r="P89" s="454">
        <v>706491.37999999989</v>
      </c>
      <c r="Q89" s="688">
        <v>1.3847904211241191</v>
      </c>
      <c r="R89" s="478">
        <v>2102.6529166666664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8">
        <v>0</v>
      </c>
      <c r="F91" s="375">
        <v>0</v>
      </c>
      <c r="G91" s="374">
        <v>0</v>
      </c>
      <c r="H91" s="758">
        <v>0</v>
      </c>
      <c r="I91" s="379">
        <v>0</v>
      </c>
      <c r="J91" s="689" t="s">
        <v>335</v>
      </c>
      <c r="K91" s="758">
        <v>0</v>
      </c>
      <c r="L91" s="450"/>
      <c r="M91" s="377">
        <v>0</v>
      </c>
      <c r="N91" s="758">
        <v>0</v>
      </c>
      <c r="O91" s="450"/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377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377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377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377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377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0</v>
      </c>
      <c r="E97" s="758">
        <v>0</v>
      </c>
      <c r="F97" s="375">
        <v>0</v>
      </c>
      <c r="G97" s="374">
        <v>1</v>
      </c>
      <c r="H97" s="758">
        <v>1</v>
      </c>
      <c r="I97" s="379">
        <v>0</v>
      </c>
      <c r="J97" s="689" t="s">
        <v>335</v>
      </c>
      <c r="K97" s="758">
        <v>0</v>
      </c>
      <c r="L97" s="450">
        <v>0</v>
      </c>
      <c r="M97" s="377">
        <v>0</v>
      </c>
      <c r="N97" s="758">
        <v>0</v>
      </c>
      <c r="O97" s="450">
        <v>0</v>
      </c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73" t="s">
        <v>217</v>
      </c>
      <c r="C98" s="1073"/>
      <c r="D98" s="384">
        <v>0</v>
      </c>
      <c r="E98" s="384">
        <v>0</v>
      </c>
      <c r="F98" s="385">
        <v>0</v>
      </c>
      <c r="G98" s="384">
        <v>1</v>
      </c>
      <c r="H98" s="384">
        <v>1</v>
      </c>
      <c r="I98" s="388">
        <v>0</v>
      </c>
      <c r="J98" s="688" t="s">
        <v>335</v>
      </c>
      <c r="K98" s="377">
        <v>0</v>
      </c>
      <c r="L98" s="457">
        <v>0</v>
      </c>
      <c r="M98" s="408">
        <v>0</v>
      </c>
      <c r="N98" s="486">
        <v>0</v>
      </c>
      <c r="O98" s="457">
        <v>0</v>
      </c>
      <c r="P98" s="454">
        <v>0</v>
      </c>
      <c r="Q98" s="688" t="s">
        <v>335</v>
      </c>
      <c r="R98" s="478" t="s">
        <v>335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3" t="s">
        <v>325</v>
      </c>
      <c r="C100" s="893"/>
      <c r="D100" s="374">
        <v>273</v>
      </c>
      <c r="E100" s="384">
        <v>37</v>
      </c>
      <c r="F100" s="455">
        <v>236</v>
      </c>
      <c r="G100" s="374">
        <v>372</v>
      </c>
      <c r="H100" s="384">
        <v>36</v>
      </c>
      <c r="I100" s="388">
        <v>336</v>
      </c>
      <c r="J100" s="449">
        <v>1.423728813559322</v>
      </c>
      <c r="K100" s="377">
        <v>510179.28</v>
      </c>
      <c r="L100" s="453">
        <v>0</v>
      </c>
      <c r="M100" s="386">
        <v>510179.28</v>
      </c>
      <c r="N100" s="377">
        <v>706491.37999999989</v>
      </c>
      <c r="O100" s="453">
        <v>0</v>
      </c>
      <c r="P100" s="389">
        <v>706491.37999999989</v>
      </c>
      <c r="Q100" s="449">
        <v>1.3847904211241191</v>
      </c>
      <c r="R100" s="478">
        <v>2102.6529166666664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1" t="s">
        <v>295</v>
      </c>
      <c r="C116" s="871"/>
      <c r="D116" s="871"/>
      <c r="E116" s="871"/>
      <c r="F116" s="871"/>
      <c r="G116" s="871"/>
      <c r="H116" s="871"/>
      <c r="I116" s="871"/>
      <c r="J116" s="871"/>
      <c r="K116" s="871"/>
      <c r="L116" s="871"/>
      <c r="M116" s="871"/>
      <c r="N116" s="871"/>
      <c r="O116" s="871"/>
      <c r="P116" s="871"/>
      <c r="Q116" s="871"/>
      <c r="R116" s="308"/>
    </row>
    <row r="117" spans="1:18" s="266" customFormat="1" ht="18" customHeight="1" x14ac:dyDescent="0.25">
      <c r="A117" s="275"/>
      <c r="B117" s="1066" t="s">
        <v>84</v>
      </c>
      <c r="C117" s="878" t="s">
        <v>211</v>
      </c>
      <c r="D117" s="881" t="s">
        <v>208</v>
      </c>
      <c r="E117" s="882"/>
      <c r="F117" s="882"/>
      <c r="G117" s="882"/>
      <c r="H117" s="882"/>
      <c r="I117" s="882"/>
      <c r="J117" s="882"/>
      <c r="K117" s="882"/>
      <c r="L117" s="882"/>
      <c r="M117" s="882"/>
      <c r="N117" s="882"/>
      <c r="O117" s="882"/>
      <c r="P117" s="882"/>
      <c r="Q117" s="882"/>
      <c r="R117" s="886"/>
    </row>
    <row r="118" spans="1:18" s="266" customFormat="1" ht="15.6" customHeight="1" x14ac:dyDescent="0.25">
      <c r="A118" s="275"/>
      <c r="B118" s="1067"/>
      <c r="C118" s="879"/>
      <c r="D118" s="896" t="s">
        <v>197</v>
      </c>
      <c r="E118" s="1078"/>
      <c r="F118" s="1078"/>
      <c r="G118" s="1078"/>
      <c r="H118" s="1078"/>
      <c r="I118" s="897"/>
      <c r="J118" s="1165" t="s">
        <v>332</v>
      </c>
      <c r="K118" s="896" t="s">
        <v>220</v>
      </c>
      <c r="L118" s="1078"/>
      <c r="M118" s="1078"/>
      <c r="N118" s="1078"/>
      <c r="O118" s="1078"/>
      <c r="P118" s="897"/>
      <c r="Q118" s="965" t="s">
        <v>332</v>
      </c>
      <c r="R118" s="965" t="s">
        <v>322</v>
      </c>
    </row>
    <row r="119" spans="1:18" s="266" customFormat="1" ht="19.149999999999999" customHeight="1" x14ac:dyDescent="0.25">
      <c r="A119" s="275"/>
      <c r="B119" s="1067"/>
      <c r="C119" s="879"/>
      <c r="D119" s="924" t="s">
        <v>333</v>
      </c>
      <c r="E119" s="1161"/>
      <c r="F119" s="925"/>
      <c r="G119" s="1161" t="s">
        <v>334</v>
      </c>
      <c r="H119" s="1161"/>
      <c r="I119" s="925"/>
      <c r="J119" s="1165"/>
      <c r="K119" s="924" t="s">
        <v>333</v>
      </c>
      <c r="L119" s="1161"/>
      <c r="M119" s="925"/>
      <c r="N119" s="1161" t="s">
        <v>334</v>
      </c>
      <c r="O119" s="1161"/>
      <c r="P119" s="925"/>
      <c r="Q119" s="888"/>
      <c r="R119" s="888"/>
    </row>
    <row r="120" spans="1:18" s="266" customFormat="1" ht="19.149999999999999" customHeight="1" x14ac:dyDescent="0.25">
      <c r="A120" s="275"/>
      <c r="B120" s="1068"/>
      <c r="C120" s="880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1039"/>
      <c r="K120" s="372" t="s">
        <v>292</v>
      </c>
      <c r="L120" s="705" t="s">
        <v>215</v>
      </c>
      <c r="M120" s="372" t="s">
        <v>221</v>
      </c>
      <c r="N120" s="372" t="s">
        <v>293</v>
      </c>
      <c r="O120" s="705" t="s">
        <v>215</v>
      </c>
      <c r="P120" s="372" t="s">
        <v>221</v>
      </c>
      <c r="Q120" s="889"/>
      <c r="R120" s="889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361</v>
      </c>
      <c r="E122" s="374">
        <v>54</v>
      </c>
      <c r="F122" s="375">
        <v>307</v>
      </c>
      <c r="G122" s="374">
        <v>413</v>
      </c>
      <c r="H122" s="374">
        <v>65</v>
      </c>
      <c r="I122" s="379">
        <v>348</v>
      </c>
      <c r="J122" s="448">
        <v>1.1335504885993486</v>
      </c>
      <c r="K122" s="376">
        <v>574179.1399999999</v>
      </c>
      <c r="L122" s="450">
        <v>0</v>
      </c>
      <c r="M122" s="377">
        <v>574179.1399999999</v>
      </c>
      <c r="N122" s="376">
        <v>576079.63</v>
      </c>
      <c r="O122" s="450">
        <v>0</v>
      </c>
      <c r="P122" s="380">
        <v>576079.63</v>
      </c>
      <c r="Q122" s="448">
        <v>1.0033099251916398</v>
      </c>
      <c r="R122" s="472">
        <v>1655.4012356321839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1647</v>
      </c>
      <c r="E123" s="374">
        <v>200</v>
      </c>
      <c r="F123" s="375">
        <v>1447</v>
      </c>
      <c r="G123" s="374">
        <v>990</v>
      </c>
      <c r="H123" s="374">
        <v>173</v>
      </c>
      <c r="I123" s="379">
        <v>817</v>
      </c>
      <c r="J123" s="448">
        <v>0.56461644782308229</v>
      </c>
      <c r="K123" s="376">
        <v>1672916.5</v>
      </c>
      <c r="L123" s="450">
        <v>0</v>
      </c>
      <c r="M123" s="377">
        <v>1672916.5</v>
      </c>
      <c r="N123" s="376">
        <v>1592899.5801000004</v>
      </c>
      <c r="O123" s="450">
        <v>0</v>
      </c>
      <c r="P123" s="380">
        <v>1592899.5801000004</v>
      </c>
      <c r="Q123" s="448">
        <v>0.95216920874413058</v>
      </c>
      <c r="R123" s="472">
        <v>1949.6934884944924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237</v>
      </c>
      <c r="E124" s="374">
        <v>8</v>
      </c>
      <c r="F124" s="375">
        <v>229</v>
      </c>
      <c r="G124" s="374">
        <v>181</v>
      </c>
      <c r="H124" s="374">
        <v>8</v>
      </c>
      <c r="I124" s="379">
        <v>173</v>
      </c>
      <c r="J124" s="448">
        <v>0.75545851528384278</v>
      </c>
      <c r="K124" s="376">
        <v>445613.83</v>
      </c>
      <c r="L124" s="450">
        <v>0</v>
      </c>
      <c r="M124" s="377">
        <v>445613.83</v>
      </c>
      <c r="N124" s="376">
        <v>332318.12999999995</v>
      </c>
      <c r="O124" s="450">
        <v>0</v>
      </c>
      <c r="P124" s="380">
        <v>332318.12999999995</v>
      </c>
      <c r="Q124" s="448">
        <v>0.74575362708109827</v>
      </c>
      <c r="R124" s="472">
        <v>1920.9140462427742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0</v>
      </c>
      <c r="E125" s="374">
        <v>0</v>
      </c>
      <c r="F125" s="375">
        <v>0</v>
      </c>
      <c r="G125" s="374">
        <v>42</v>
      </c>
      <c r="H125" s="374">
        <v>3</v>
      </c>
      <c r="I125" s="379">
        <v>39</v>
      </c>
      <c r="J125" s="448">
        <v>0</v>
      </c>
      <c r="K125" s="376">
        <v>0</v>
      </c>
      <c r="L125" s="450">
        <v>0</v>
      </c>
      <c r="M125" s="377">
        <v>0</v>
      </c>
      <c r="N125" s="376">
        <v>45152.15</v>
      </c>
      <c r="O125" s="450">
        <v>0</v>
      </c>
      <c r="P125" s="380">
        <v>45152.15</v>
      </c>
      <c r="Q125" s="448">
        <v>0</v>
      </c>
      <c r="R125" s="472">
        <v>1157.7474358974359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460</v>
      </c>
      <c r="E126" s="374">
        <v>58</v>
      </c>
      <c r="F126" s="375">
        <v>402</v>
      </c>
      <c r="G126" s="374">
        <v>538</v>
      </c>
      <c r="H126" s="374">
        <v>57</v>
      </c>
      <c r="I126" s="379">
        <v>481</v>
      </c>
      <c r="J126" s="448">
        <v>1.1965174129353233</v>
      </c>
      <c r="K126" s="376">
        <v>1080455.17</v>
      </c>
      <c r="L126" s="450">
        <v>-120676.92</v>
      </c>
      <c r="M126" s="377">
        <v>959778.24999999988</v>
      </c>
      <c r="N126" s="376">
        <v>2005473.92</v>
      </c>
      <c r="O126" s="450">
        <v>-33488.239999999998</v>
      </c>
      <c r="P126" s="380">
        <v>1971985.68</v>
      </c>
      <c r="Q126" s="448">
        <v>2.0546263472838651</v>
      </c>
      <c r="R126" s="472">
        <v>4099.7623284823285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912</v>
      </c>
      <c r="E127" s="374">
        <v>92</v>
      </c>
      <c r="F127" s="375">
        <v>820</v>
      </c>
      <c r="G127" s="374">
        <v>959</v>
      </c>
      <c r="H127" s="374">
        <v>92</v>
      </c>
      <c r="I127" s="379">
        <v>867</v>
      </c>
      <c r="J127" s="448">
        <v>1.0573170731707318</v>
      </c>
      <c r="K127" s="376">
        <v>1703278.2984</v>
      </c>
      <c r="L127" s="450">
        <v>0</v>
      </c>
      <c r="M127" s="377">
        <v>1703278.2984</v>
      </c>
      <c r="N127" s="376">
        <v>1956021.8783999998</v>
      </c>
      <c r="O127" s="450">
        <v>0</v>
      </c>
      <c r="P127" s="380">
        <v>1956021.8783999998</v>
      </c>
      <c r="Q127" s="448">
        <v>1.1483865439003234</v>
      </c>
      <c r="R127" s="472">
        <v>2256.0805979238753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193</v>
      </c>
      <c r="E128" s="374">
        <v>6</v>
      </c>
      <c r="F128" s="375">
        <v>187</v>
      </c>
      <c r="G128" s="374">
        <v>289</v>
      </c>
      <c r="H128" s="374">
        <v>18</v>
      </c>
      <c r="I128" s="379">
        <v>271</v>
      </c>
      <c r="J128" s="448">
        <v>1.4491978609625669</v>
      </c>
      <c r="K128" s="376">
        <v>1185857.0799999998</v>
      </c>
      <c r="L128" s="450">
        <v>0</v>
      </c>
      <c r="M128" s="377">
        <v>1185857.0799999998</v>
      </c>
      <c r="N128" s="376">
        <v>1371868.0399999998</v>
      </c>
      <c r="O128" s="450">
        <v>0</v>
      </c>
      <c r="P128" s="380">
        <v>1371868.0399999998</v>
      </c>
      <c r="Q128" s="448">
        <v>1.1568578230354707</v>
      </c>
      <c r="R128" s="472">
        <v>5062.2436900368994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81</v>
      </c>
      <c r="E129" s="374">
        <v>9</v>
      </c>
      <c r="F129" s="375">
        <v>72</v>
      </c>
      <c r="G129" s="374">
        <v>95</v>
      </c>
      <c r="H129" s="374">
        <v>21</v>
      </c>
      <c r="I129" s="379">
        <v>74</v>
      </c>
      <c r="J129" s="448">
        <v>1.0277777777777777</v>
      </c>
      <c r="K129" s="376">
        <v>449382.96</v>
      </c>
      <c r="L129" s="450">
        <v>0</v>
      </c>
      <c r="M129" s="377">
        <v>449382.96</v>
      </c>
      <c r="N129" s="376">
        <v>356422.52</v>
      </c>
      <c r="O129" s="450">
        <v>0</v>
      </c>
      <c r="P129" s="380">
        <v>356422.52</v>
      </c>
      <c r="Q129" s="448">
        <v>0.79313759471431677</v>
      </c>
      <c r="R129" s="472">
        <v>4816.5205405405404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1127</v>
      </c>
      <c r="E130" s="374">
        <v>120</v>
      </c>
      <c r="F130" s="375">
        <v>1007</v>
      </c>
      <c r="G130" s="374">
        <v>902</v>
      </c>
      <c r="H130" s="374">
        <v>150</v>
      </c>
      <c r="I130" s="379">
        <v>752</v>
      </c>
      <c r="J130" s="448">
        <v>0.74677259185700096</v>
      </c>
      <c r="K130" s="376">
        <v>1880472.08</v>
      </c>
      <c r="L130" s="450">
        <v>-62485.7</v>
      </c>
      <c r="M130" s="377">
        <v>1817986.3800000001</v>
      </c>
      <c r="N130" s="376">
        <v>1870219.3599999999</v>
      </c>
      <c r="O130" s="450">
        <v>0</v>
      </c>
      <c r="P130" s="380">
        <v>1870219.3599999999</v>
      </c>
      <c r="Q130" s="448">
        <v>1.0287312273483589</v>
      </c>
      <c r="R130" s="472">
        <v>2486.9938297872341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466</v>
      </c>
      <c r="E131" s="374">
        <v>37</v>
      </c>
      <c r="F131" s="375">
        <v>429</v>
      </c>
      <c r="G131" s="374">
        <v>621</v>
      </c>
      <c r="H131" s="374">
        <v>31</v>
      </c>
      <c r="I131" s="379">
        <v>590</v>
      </c>
      <c r="J131" s="448">
        <v>1.3752913752913754</v>
      </c>
      <c r="K131" s="376">
        <v>746986.52</v>
      </c>
      <c r="L131" s="450">
        <v>-8076.28</v>
      </c>
      <c r="M131" s="377">
        <v>738910.24</v>
      </c>
      <c r="N131" s="376">
        <v>1006266.7400000001</v>
      </c>
      <c r="O131" s="450">
        <v>-16095.760000000002</v>
      </c>
      <c r="P131" s="380">
        <v>990170.9800000001</v>
      </c>
      <c r="Q131" s="448">
        <v>1.3400423033790954</v>
      </c>
      <c r="R131" s="472">
        <v>1678.2558983050849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918</v>
      </c>
      <c r="E132" s="374">
        <v>104</v>
      </c>
      <c r="F132" s="375">
        <v>814</v>
      </c>
      <c r="G132" s="374">
        <v>1105</v>
      </c>
      <c r="H132" s="374">
        <v>119</v>
      </c>
      <c r="I132" s="379">
        <v>986</v>
      </c>
      <c r="J132" s="448">
        <v>1.2113022113022114</v>
      </c>
      <c r="K132" s="376">
        <v>1841257.33</v>
      </c>
      <c r="L132" s="450">
        <v>0</v>
      </c>
      <c r="M132" s="377">
        <v>1841257.33</v>
      </c>
      <c r="N132" s="376">
        <v>1572525.13</v>
      </c>
      <c r="O132" s="450">
        <v>-14432.22</v>
      </c>
      <c r="P132" s="380">
        <v>1558092.91</v>
      </c>
      <c r="Q132" s="448">
        <v>0.84621138208856439</v>
      </c>
      <c r="R132" s="472">
        <v>1580.2159330628801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448</v>
      </c>
      <c r="E133" s="374">
        <v>43</v>
      </c>
      <c r="F133" s="375">
        <v>405</v>
      </c>
      <c r="G133" s="374">
        <v>421</v>
      </c>
      <c r="H133" s="374">
        <v>25</v>
      </c>
      <c r="I133" s="379">
        <v>396</v>
      </c>
      <c r="J133" s="448">
        <v>0.97777777777777775</v>
      </c>
      <c r="K133" s="376">
        <v>793467.75000000012</v>
      </c>
      <c r="L133" s="450">
        <v>-18368.47</v>
      </c>
      <c r="M133" s="377">
        <v>775099.28000000014</v>
      </c>
      <c r="N133" s="376">
        <v>697785.29999999993</v>
      </c>
      <c r="O133" s="450">
        <v>0</v>
      </c>
      <c r="P133" s="380">
        <v>697785.29999999993</v>
      </c>
      <c r="Q133" s="448">
        <v>0.90025280374405692</v>
      </c>
      <c r="R133" s="472">
        <v>1762.0840909090907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116</v>
      </c>
      <c r="E134" s="374">
        <v>19</v>
      </c>
      <c r="F134" s="375">
        <v>97</v>
      </c>
      <c r="G134" s="374">
        <v>170</v>
      </c>
      <c r="H134" s="374">
        <v>16</v>
      </c>
      <c r="I134" s="379">
        <v>154</v>
      </c>
      <c r="J134" s="448">
        <v>1.5876288659793814</v>
      </c>
      <c r="K134" s="376">
        <v>401340.88</v>
      </c>
      <c r="L134" s="450">
        <v>0</v>
      </c>
      <c r="M134" s="377">
        <v>401340.88</v>
      </c>
      <c r="N134" s="376">
        <v>536144.36</v>
      </c>
      <c r="O134" s="450">
        <v>0</v>
      </c>
      <c r="P134" s="380">
        <v>536144.36</v>
      </c>
      <c r="Q134" s="448">
        <v>1.3358827538326024</v>
      </c>
      <c r="R134" s="472">
        <v>3481.4568831168831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7</v>
      </c>
      <c r="E135" s="374">
        <v>0</v>
      </c>
      <c r="F135" s="375">
        <v>7</v>
      </c>
      <c r="G135" s="374">
        <v>22</v>
      </c>
      <c r="H135" s="374">
        <v>1</v>
      </c>
      <c r="I135" s="379">
        <v>21</v>
      </c>
      <c r="J135" s="448">
        <v>3</v>
      </c>
      <c r="K135" s="376">
        <v>14361.880000000001</v>
      </c>
      <c r="L135" s="450">
        <v>0</v>
      </c>
      <c r="M135" s="377">
        <v>14361.880000000001</v>
      </c>
      <c r="N135" s="383">
        <v>40283.089999999997</v>
      </c>
      <c r="O135" s="450">
        <v>0</v>
      </c>
      <c r="P135" s="380">
        <v>40283.089999999997</v>
      </c>
      <c r="Q135" s="448">
        <v>2.8048618983030074</v>
      </c>
      <c r="R135" s="472">
        <v>1918.2423809523807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12</v>
      </c>
      <c r="E136" s="374">
        <v>3</v>
      </c>
      <c r="F136" s="375">
        <v>9</v>
      </c>
      <c r="G136" s="374">
        <v>43</v>
      </c>
      <c r="H136" s="374">
        <v>2</v>
      </c>
      <c r="I136" s="379">
        <v>41</v>
      </c>
      <c r="J136" s="448">
        <v>4.5555555555555554</v>
      </c>
      <c r="K136" s="376">
        <v>9625.4599999999991</v>
      </c>
      <c r="L136" s="450">
        <v>0</v>
      </c>
      <c r="M136" s="377">
        <v>9625.4599999999991</v>
      </c>
      <c r="N136" s="383">
        <v>55653.01</v>
      </c>
      <c r="O136" s="450">
        <v>0</v>
      </c>
      <c r="P136" s="380">
        <v>55653.01</v>
      </c>
      <c r="Q136" s="448">
        <v>5.7818545814953266</v>
      </c>
      <c r="R136" s="472">
        <v>1357.3904878048781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65</v>
      </c>
      <c r="E137" s="374">
        <v>10</v>
      </c>
      <c r="F137" s="375">
        <v>55</v>
      </c>
      <c r="G137" s="374">
        <v>61</v>
      </c>
      <c r="H137" s="374">
        <v>6</v>
      </c>
      <c r="I137" s="379">
        <v>55</v>
      </c>
      <c r="J137" s="448">
        <v>1</v>
      </c>
      <c r="K137" s="376">
        <v>124528.42000000001</v>
      </c>
      <c r="L137" s="450">
        <v>0</v>
      </c>
      <c r="M137" s="377">
        <v>124528.42000000001</v>
      </c>
      <c r="N137" s="383">
        <v>158442.35999999999</v>
      </c>
      <c r="O137" s="450">
        <v>0</v>
      </c>
      <c r="P137" s="380">
        <v>158442.35999999999</v>
      </c>
      <c r="Q137" s="448">
        <v>1.2723389568421406</v>
      </c>
      <c r="R137" s="472">
        <v>2880.7701818181818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59</v>
      </c>
      <c r="E138" s="374">
        <v>3</v>
      </c>
      <c r="F138" s="375">
        <v>56</v>
      </c>
      <c r="G138" s="374">
        <v>78</v>
      </c>
      <c r="H138" s="374">
        <v>6</v>
      </c>
      <c r="I138" s="379">
        <v>72</v>
      </c>
      <c r="J138" s="448">
        <v>1.2857142857142858</v>
      </c>
      <c r="K138" s="376">
        <v>111276.18</v>
      </c>
      <c r="L138" s="450">
        <v>0</v>
      </c>
      <c r="M138" s="377">
        <v>111276.18</v>
      </c>
      <c r="N138" s="383">
        <v>160413.28999999998</v>
      </c>
      <c r="O138" s="450">
        <v>0</v>
      </c>
      <c r="P138" s="380">
        <v>160413.28999999998</v>
      </c>
      <c r="Q138" s="448">
        <v>1.441577972931853</v>
      </c>
      <c r="R138" s="472">
        <v>2227.962361111111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13</v>
      </c>
      <c r="E139" s="374">
        <v>4</v>
      </c>
      <c r="F139" s="375">
        <v>9</v>
      </c>
      <c r="G139" s="374">
        <v>51</v>
      </c>
      <c r="H139" s="374">
        <v>1</v>
      </c>
      <c r="I139" s="379">
        <v>50</v>
      </c>
      <c r="J139" s="448">
        <v>5.5555555555555554</v>
      </c>
      <c r="K139" s="376">
        <v>6679.4500000000007</v>
      </c>
      <c r="L139" s="450">
        <v>0</v>
      </c>
      <c r="M139" s="377">
        <v>6679.4500000000007</v>
      </c>
      <c r="N139" s="383">
        <v>92031.48</v>
      </c>
      <c r="O139" s="450">
        <v>0</v>
      </c>
      <c r="P139" s="380">
        <v>92031.48</v>
      </c>
      <c r="Q139" s="448">
        <v>13.778302105712294</v>
      </c>
      <c r="R139" s="472">
        <v>1840.6296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14</v>
      </c>
      <c r="E140" s="374">
        <v>1</v>
      </c>
      <c r="F140" s="375">
        <v>13</v>
      </c>
      <c r="G140" s="374">
        <v>25</v>
      </c>
      <c r="H140" s="374">
        <v>4</v>
      </c>
      <c r="I140" s="379">
        <v>21</v>
      </c>
      <c r="J140" s="448">
        <v>1.6153846153846154</v>
      </c>
      <c r="K140" s="376">
        <v>23578.99</v>
      </c>
      <c r="L140" s="450">
        <v>0</v>
      </c>
      <c r="M140" s="377">
        <v>23578.99</v>
      </c>
      <c r="N140" s="383">
        <v>35391.589999999997</v>
      </c>
      <c r="O140" s="450">
        <v>0</v>
      </c>
      <c r="P140" s="380">
        <v>35391.589999999997</v>
      </c>
      <c r="Q140" s="448">
        <v>1.5009798977818809</v>
      </c>
      <c r="R140" s="472">
        <v>1685.3138095238094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103</v>
      </c>
      <c r="E141" s="374">
        <v>16</v>
      </c>
      <c r="F141" s="375">
        <v>87</v>
      </c>
      <c r="G141" s="374">
        <v>92</v>
      </c>
      <c r="H141" s="374">
        <v>16</v>
      </c>
      <c r="I141" s="379">
        <v>76</v>
      </c>
      <c r="J141" s="448">
        <v>0.87356321839080464</v>
      </c>
      <c r="K141" s="376">
        <v>220128.9</v>
      </c>
      <c r="L141" s="450">
        <v>0</v>
      </c>
      <c r="M141" s="377">
        <v>220128.9</v>
      </c>
      <c r="N141" s="383">
        <v>164276.56</v>
      </c>
      <c r="O141" s="450">
        <v>0</v>
      </c>
      <c r="P141" s="380">
        <v>164276.56</v>
      </c>
      <c r="Q141" s="448">
        <v>0.74627438741573693</v>
      </c>
      <c r="R141" s="472">
        <v>2161.5336842105262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3" t="s">
        <v>325</v>
      </c>
      <c r="C143" s="893"/>
      <c r="D143" s="384">
        <v>7239</v>
      </c>
      <c r="E143" s="384">
        <v>787</v>
      </c>
      <c r="F143" s="385">
        <v>6452</v>
      </c>
      <c r="G143" s="374">
        <v>7098</v>
      </c>
      <c r="H143" s="384">
        <v>814</v>
      </c>
      <c r="I143" s="388">
        <v>6284</v>
      </c>
      <c r="J143" s="449">
        <v>0.97396156230626163</v>
      </c>
      <c r="K143" s="377">
        <v>13285386.818400001</v>
      </c>
      <c r="L143" s="453">
        <v>-209607.37</v>
      </c>
      <c r="M143" s="386">
        <v>13075779.448400002</v>
      </c>
      <c r="N143" s="377">
        <v>14625668.118499998</v>
      </c>
      <c r="O143" s="453">
        <v>-64016.22</v>
      </c>
      <c r="P143" s="389">
        <v>14561651.898499999</v>
      </c>
      <c r="Q143" s="449">
        <v>1.1136354781727229</v>
      </c>
      <c r="R143" s="478">
        <v>2317.2584179662636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3" t="s">
        <v>198</v>
      </c>
      <c r="C147" s="893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510179.28</v>
      </c>
      <c r="L147" s="453">
        <f>SUM(L89)</f>
        <v>0</v>
      </c>
      <c r="M147" s="386" t="e">
        <f>SUM(M89+#REF!)</f>
        <v>#REF!</v>
      </c>
      <c r="N147" s="377">
        <f>SUM(N89)</f>
        <v>706491.37999999989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71" t="s">
        <v>296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</row>
    <row r="5" spans="1:20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4" t="s">
        <v>311</v>
      </c>
      <c r="C7" s="1074"/>
      <c r="D7" s="1166"/>
      <c r="E7" s="1166"/>
      <c r="F7" s="757"/>
      <c r="G7" s="757"/>
      <c r="H7" s="757"/>
      <c r="I7" s="757"/>
      <c r="J7" s="757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4"/>
      <c r="B8" s="1066" t="s">
        <v>84</v>
      </c>
      <c r="C8" s="878" t="s">
        <v>211</v>
      </c>
      <c r="D8" s="881" t="s">
        <v>81</v>
      </c>
      <c r="E8" s="882"/>
      <c r="F8" s="882"/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6"/>
    </row>
    <row r="9" spans="1:20" s="269" customFormat="1" ht="15" customHeight="1" x14ac:dyDescent="0.25">
      <c r="A9" s="874"/>
      <c r="B9" s="1067"/>
      <c r="C9" s="879"/>
      <c r="D9" s="896" t="s">
        <v>197</v>
      </c>
      <c r="E9" s="1078"/>
      <c r="F9" s="1078"/>
      <c r="G9" s="1078"/>
      <c r="H9" s="1078"/>
      <c r="I9" s="897"/>
      <c r="J9" s="888" t="s">
        <v>332</v>
      </c>
      <c r="K9" s="896" t="s">
        <v>220</v>
      </c>
      <c r="L9" s="1078"/>
      <c r="M9" s="1078"/>
      <c r="N9" s="1078"/>
      <c r="O9" s="1078"/>
      <c r="P9" s="897"/>
      <c r="Q9" s="1165" t="s">
        <v>332</v>
      </c>
      <c r="R9" s="965" t="s">
        <v>322</v>
      </c>
    </row>
    <row r="10" spans="1:20" s="269" customFormat="1" ht="15" customHeight="1" x14ac:dyDescent="0.25">
      <c r="A10" s="751"/>
      <c r="B10" s="1067"/>
      <c r="C10" s="879"/>
      <c r="D10" s="924" t="s">
        <v>333</v>
      </c>
      <c r="E10" s="1161"/>
      <c r="F10" s="925"/>
      <c r="G10" s="1161" t="s">
        <v>334</v>
      </c>
      <c r="H10" s="1161"/>
      <c r="I10" s="925"/>
      <c r="J10" s="888"/>
      <c r="K10" s="924" t="s">
        <v>333</v>
      </c>
      <c r="L10" s="1161"/>
      <c r="M10" s="925"/>
      <c r="N10" s="1161" t="s">
        <v>334</v>
      </c>
      <c r="O10" s="1161"/>
      <c r="P10" s="925"/>
      <c r="Q10" s="1165"/>
      <c r="R10" s="888"/>
    </row>
    <row r="11" spans="1:20" s="269" customFormat="1" ht="16.149999999999999" customHeight="1" x14ac:dyDescent="0.25">
      <c r="A11" s="751"/>
      <c r="B11" s="1068"/>
      <c r="C11" s="880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889"/>
      <c r="K11" s="372" t="s">
        <v>292</v>
      </c>
      <c r="L11" s="749" t="s">
        <v>215</v>
      </c>
      <c r="M11" s="372" t="s">
        <v>221</v>
      </c>
      <c r="N11" s="372" t="s">
        <v>293</v>
      </c>
      <c r="O11" s="749" t="s">
        <v>215</v>
      </c>
      <c r="P11" s="372" t="s">
        <v>221</v>
      </c>
      <c r="Q11" s="1039"/>
      <c r="R11" s="889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53" t="s">
        <v>166</v>
      </c>
      <c r="D13" s="374">
        <v>851</v>
      </c>
      <c r="E13" s="758">
        <v>77</v>
      </c>
      <c r="F13" s="375">
        <v>774</v>
      </c>
      <c r="G13" s="374">
        <v>847</v>
      </c>
      <c r="H13" s="758">
        <v>74</v>
      </c>
      <c r="I13" s="379">
        <v>773</v>
      </c>
      <c r="J13" s="689">
        <v>0.99870801033591727</v>
      </c>
      <c r="K13" s="376">
        <v>1594581.4983999999</v>
      </c>
      <c r="L13" s="450">
        <v>0</v>
      </c>
      <c r="M13" s="650">
        <v>1594581.4983999999</v>
      </c>
      <c r="N13" s="690">
        <v>1770964.4783999999</v>
      </c>
      <c r="O13" s="450">
        <v>0</v>
      </c>
      <c r="P13" s="380">
        <v>1770964.4783999999</v>
      </c>
      <c r="Q13" s="689">
        <v>1.1106139637120978</v>
      </c>
      <c r="R13" s="472">
        <v>2291.0277857697283</v>
      </c>
      <c r="S13" s="471"/>
    </row>
    <row r="14" spans="1:20" s="269" customFormat="1" ht="16.899999999999999" customHeight="1" x14ac:dyDescent="0.25">
      <c r="A14" s="754"/>
      <c r="B14" s="288" t="s">
        <v>55</v>
      </c>
      <c r="C14" s="753" t="s">
        <v>87</v>
      </c>
      <c r="D14" s="374">
        <v>1560</v>
      </c>
      <c r="E14" s="758">
        <v>191</v>
      </c>
      <c r="F14" s="375">
        <v>1369</v>
      </c>
      <c r="G14" s="374">
        <v>902</v>
      </c>
      <c r="H14" s="758">
        <v>160</v>
      </c>
      <c r="I14" s="379">
        <v>742</v>
      </c>
      <c r="J14" s="689">
        <v>0.54200146092037982</v>
      </c>
      <c r="K14" s="376">
        <v>1541036.87</v>
      </c>
      <c r="L14" s="450">
        <v>0</v>
      </c>
      <c r="M14" s="650">
        <v>1541036.87</v>
      </c>
      <c r="N14" s="690">
        <v>1498632.4601000005</v>
      </c>
      <c r="O14" s="450">
        <v>0</v>
      </c>
      <c r="P14" s="380">
        <v>1498632.4601000005</v>
      </c>
      <c r="Q14" s="689">
        <v>0.97248319574599174</v>
      </c>
      <c r="R14" s="472">
        <v>2019.7202966307284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53" t="s">
        <v>169</v>
      </c>
      <c r="D15" s="374">
        <v>1036</v>
      </c>
      <c r="E15" s="758">
        <v>113</v>
      </c>
      <c r="F15" s="375">
        <v>923</v>
      </c>
      <c r="G15" s="374">
        <v>768</v>
      </c>
      <c r="H15" s="758">
        <v>148</v>
      </c>
      <c r="I15" s="379">
        <v>620</v>
      </c>
      <c r="J15" s="689">
        <v>0.67172264355362943</v>
      </c>
      <c r="K15" s="376">
        <v>1542953.9100000001</v>
      </c>
      <c r="L15" s="450">
        <v>-62485.7</v>
      </c>
      <c r="M15" s="650">
        <v>1480468.2100000002</v>
      </c>
      <c r="N15" s="690">
        <v>1498165.9999999998</v>
      </c>
      <c r="O15" s="450">
        <v>0</v>
      </c>
      <c r="P15" s="380">
        <v>1498165.9999999998</v>
      </c>
      <c r="Q15" s="689">
        <v>1.0119541844130511</v>
      </c>
      <c r="R15" s="472">
        <v>2416.396774193548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53" t="s">
        <v>171</v>
      </c>
      <c r="D16" s="374">
        <v>601</v>
      </c>
      <c r="E16" s="758">
        <v>72</v>
      </c>
      <c r="F16" s="375">
        <v>529</v>
      </c>
      <c r="G16" s="374">
        <v>827</v>
      </c>
      <c r="H16" s="758">
        <v>80</v>
      </c>
      <c r="I16" s="379">
        <v>747</v>
      </c>
      <c r="J16" s="689">
        <v>1.4120982986767485</v>
      </c>
      <c r="K16" s="376">
        <v>524458.28</v>
      </c>
      <c r="L16" s="450">
        <v>0</v>
      </c>
      <c r="M16" s="650">
        <v>524458.28</v>
      </c>
      <c r="N16" s="690">
        <v>830369.62999999989</v>
      </c>
      <c r="O16" s="450">
        <v>-14432.22</v>
      </c>
      <c r="P16" s="380">
        <v>815937.40999999992</v>
      </c>
      <c r="Q16" s="689">
        <v>1.5557718146808548</v>
      </c>
      <c r="R16" s="472">
        <v>1092.2856894243639</v>
      </c>
      <c r="S16" s="471"/>
    </row>
    <row r="17" spans="1:29" s="269" customFormat="1" ht="16.899999999999999" customHeight="1" x14ac:dyDescent="0.25">
      <c r="A17" s="754"/>
      <c r="B17" s="288" t="s">
        <v>61</v>
      </c>
      <c r="C17" s="753" t="s">
        <v>170</v>
      </c>
      <c r="D17" s="374">
        <v>398</v>
      </c>
      <c r="E17" s="758">
        <v>35</v>
      </c>
      <c r="F17" s="375">
        <v>363</v>
      </c>
      <c r="G17" s="374">
        <v>385</v>
      </c>
      <c r="H17" s="758">
        <v>29</v>
      </c>
      <c r="I17" s="379">
        <v>356</v>
      </c>
      <c r="J17" s="689">
        <v>0.9807162534435262</v>
      </c>
      <c r="K17" s="376">
        <v>606934.42000000004</v>
      </c>
      <c r="L17" s="450">
        <v>-8076.28</v>
      </c>
      <c r="M17" s="650">
        <v>598858.14</v>
      </c>
      <c r="N17" s="690">
        <v>793567.53000000014</v>
      </c>
      <c r="O17" s="450">
        <v>-16095.760000000002</v>
      </c>
      <c r="P17" s="380">
        <v>777471.77000000014</v>
      </c>
      <c r="Q17" s="689">
        <v>1.2982569962228452</v>
      </c>
      <c r="R17" s="472">
        <v>2183.9094662921352</v>
      </c>
      <c r="S17" s="471"/>
    </row>
    <row r="18" spans="1:29" ht="16.899999999999999" customHeight="1" x14ac:dyDescent="0.25">
      <c r="A18" s="291"/>
      <c r="B18" s="289" t="s">
        <v>63</v>
      </c>
      <c r="C18" s="753" t="s">
        <v>165</v>
      </c>
      <c r="D18" s="374">
        <v>400</v>
      </c>
      <c r="E18" s="758">
        <v>55</v>
      </c>
      <c r="F18" s="375">
        <v>345</v>
      </c>
      <c r="G18" s="374">
        <v>423</v>
      </c>
      <c r="H18" s="758">
        <v>51</v>
      </c>
      <c r="I18" s="379">
        <v>372</v>
      </c>
      <c r="J18" s="689">
        <v>1.0782608695652174</v>
      </c>
      <c r="K18" s="376">
        <v>747409.39999999991</v>
      </c>
      <c r="L18" s="450">
        <v>-120676.92</v>
      </c>
      <c r="M18" s="650">
        <v>626732.47999999986</v>
      </c>
      <c r="N18" s="690">
        <v>732108.18</v>
      </c>
      <c r="O18" s="450">
        <v>-33488.239999999998</v>
      </c>
      <c r="P18" s="380">
        <v>698619.94000000006</v>
      </c>
      <c r="Q18" s="689">
        <v>1.1147019857659208</v>
      </c>
      <c r="R18" s="472">
        <v>1878.0105913978496</v>
      </c>
      <c r="S18" s="471"/>
    </row>
    <row r="19" spans="1:29" ht="16.899999999999999" customHeight="1" x14ac:dyDescent="0.25">
      <c r="A19" s="291"/>
      <c r="B19" s="289" t="s">
        <v>65</v>
      </c>
      <c r="C19" s="753" t="s">
        <v>71</v>
      </c>
      <c r="D19" s="374">
        <v>442</v>
      </c>
      <c r="E19" s="758">
        <v>43</v>
      </c>
      <c r="F19" s="375">
        <v>399</v>
      </c>
      <c r="G19" s="374">
        <v>416</v>
      </c>
      <c r="H19" s="758">
        <v>24</v>
      </c>
      <c r="I19" s="379">
        <v>392</v>
      </c>
      <c r="J19" s="689">
        <v>0.98245614035087714</v>
      </c>
      <c r="K19" s="376">
        <v>790220.60000000009</v>
      </c>
      <c r="L19" s="450">
        <v>-18368.47</v>
      </c>
      <c r="M19" s="650">
        <v>771852.13000000012</v>
      </c>
      <c r="N19" s="690">
        <v>694863.05999999994</v>
      </c>
      <c r="O19" s="450">
        <v>0</v>
      </c>
      <c r="P19" s="380">
        <v>694863.05999999994</v>
      </c>
      <c r="Q19" s="689">
        <v>0.90025411991802085</v>
      </c>
      <c r="R19" s="472">
        <v>1772.6098469387753</v>
      </c>
      <c r="S19" s="471"/>
    </row>
    <row r="20" spans="1:29" ht="16.899999999999999" customHeight="1" x14ac:dyDescent="0.25">
      <c r="A20" s="754"/>
      <c r="B20" s="288" t="s">
        <v>66</v>
      </c>
      <c r="C20" s="752" t="s">
        <v>54</v>
      </c>
      <c r="D20" s="374">
        <v>333</v>
      </c>
      <c r="E20" s="758">
        <v>50</v>
      </c>
      <c r="F20" s="375">
        <v>283</v>
      </c>
      <c r="G20" s="374">
        <v>347</v>
      </c>
      <c r="H20" s="758">
        <v>50</v>
      </c>
      <c r="I20" s="379">
        <v>297</v>
      </c>
      <c r="J20" s="689">
        <v>1.0494699646643109</v>
      </c>
      <c r="K20" s="376">
        <v>549190.68999999994</v>
      </c>
      <c r="L20" s="450">
        <v>0</v>
      </c>
      <c r="M20" s="650">
        <v>549190.68999999994</v>
      </c>
      <c r="N20" s="690">
        <v>487784.41</v>
      </c>
      <c r="O20" s="450">
        <v>0</v>
      </c>
      <c r="P20" s="380">
        <v>487784.41</v>
      </c>
      <c r="Q20" s="689">
        <v>0.88818768941622084</v>
      </c>
      <c r="R20" s="472">
        <v>1642.3717508417508</v>
      </c>
      <c r="S20" s="471"/>
    </row>
    <row r="21" spans="1:29" ht="16.899999999999999" customHeight="1" x14ac:dyDescent="0.25">
      <c r="A21" s="291"/>
      <c r="B21" s="289" t="s">
        <v>67</v>
      </c>
      <c r="C21" s="753" t="s">
        <v>172</v>
      </c>
      <c r="D21" s="374">
        <v>83</v>
      </c>
      <c r="E21" s="758">
        <v>13</v>
      </c>
      <c r="F21" s="375">
        <v>70</v>
      </c>
      <c r="G21" s="374">
        <v>131</v>
      </c>
      <c r="H21" s="758">
        <v>13</v>
      </c>
      <c r="I21" s="379">
        <v>118</v>
      </c>
      <c r="J21" s="689">
        <v>1.6857142857142857</v>
      </c>
      <c r="K21" s="376">
        <v>305700.33999999997</v>
      </c>
      <c r="L21" s="450">
        <v>0</v>
      </c>
      <c r="M21" s="650">
        <v>305700.33999999997</v>
      </c>
      <c r="N21" s="690">
        <v>434165.69</v>
      </c>
      <c r="O21" s="450">
        <v>0</v>
      </c>
      <c r="P21" s="380">
        <v>434165.69</v>
      </c>
      <c r="Q21" s="689">
        <v>1.4202329313732529</v>
      </c>
      <c r="R21" s="472">
        <v>3679.370254237288</v>
      </c>
      <c r="S21" s="471"/>
    </row>
    <row r="22" spans="1:29" ht="16.899999999999999" customHeight="1" x14ac:dyDescent="0.25">
      <c r="A22" s="291"/>
      <c r="B22" s="289" t="s">
        <v>22</v>
      </c>
      <c r="C22" s="753" t="s">
        <v>163</v>
      </c>
      <c r="D22" s="374">
        <v>234</v>
      </c>
      <c r="E22" s="758">
        <v>8</v>
      </c>
      <c r="F22" s="375">
        <v>226</v>
      </c>
      <c r="G22" s="374">
        <v>177</v>
      </c>
      <c r="H22" s="758">
        <v>8</v>
      </c>
      <c r="I22" s="379">
        <v>169</v>
      </c>
      <c r="J22" s="689">
        <v>0.74778761061946908</v>
      </c>
      <c r="K22" s="376">
        <v>441224.13</v>
      </c>
      <c r="L22" s="450">
        <v>0</v>
      </c>
      <c r="M22" s="650">
        <v>441224.13</v>
      </c>
      <c r="N22" s="690">
        <v>328106.01999999996</v>
      </c>
      <c r="O22" s="450">
        <v>0</v>
      </c>
      <c r="P22" s="380">
        <v>328106.01999999996</v>
      </c>
      <c r="Q22" s="689">
        <v>0.74362664616733443</v>
      </c>
      <c r="R22" s="472">
        <v>1941.4557396449702</v>
      </c>
      <c r="S22" s="471"/>
    </row>
    <row r="23" spans="1:29" ht="16.899999999999999" customHeight="1" x14ac:dyDescent="0.25">
      <c r="A23" s="754"/>
      <c r="B23" s="288" t="s">
        <v>24</v>
      </c>
      <c r="C23" s="753" t="s">
        <v>167</v>
      </c>
      <c r="D23" s="374">
        <v>77</v>
      </c>
      <c r="E23" s="758">
        <v>2</v>
      </c>
      <c r="F23" s="375">
        <v>75</v>
      </c>
      <c r="G23" s="374">
        <v>172</v>
      </c>
      <c r="H23" s="758">
        <v>16</v>
      </c>
      <c r="I23" s="379">
        <v>156</v>
      </c>
      <c r="J23" s="689">
        <v>2.08</v>
      </c>
      <c r="K23" s="376">
        <v>231230.89999999997</v>
      </c>
      <c r="L23" s="450">
        <v>0</v>
      </c>
      <c r="M23" s="650">
        <v>231230.89999999997</v>
      </c>
      <c r="N23" s="690">
        <v>281014.26</v>
      </c>
      <c r="O23" s="450">
        <v>0</v>
      </c>
      <c r="P23" s="380">
        <v>281014.26</v>
      </c>
      <c r="Q23" s="689">
        <v>1.2152971769776446</v>
      </c>
      <c r="R23" s="472">
        <v>1801.3734615384617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53" t="s">
        <v>164</v>
      </c>
      <c r="D24" s="374">
        <v>0</v>
      </c>
      <c r="E24" s="758">
        <v>0</v>
      </c>
      <c r="F24" s="375">
        <v>0</v>
      </c>
      <c r="G24" s="374">
        <v>42</v>
      </c>
      <c r="H24" s="758">
        <v>3</v>
      </c>
      <c r="I24" s="379">
        <v>39</v>
      </c>
      <c r="J24" s="689" t="s">
        <v>335</v>
      </c>
      <c r="K24" s="376">
        <v>0</v>
      </c>
      <c r="L24" s="450">
        <v>0</v>
      </c>
      <c r="M24" s="650">
        <v>0</v>
      </c>
      <c r="N24" s="690">
        <v>45152.15</v>
      </c>
      <c r="O24" s="450">
        <v>0</v>
      </c>
      <c r="P24" s="380">
        <v>45152.15</v>
      </c>
      <c r="Q24" s="689" t="s">
        <v>335</v>
      </c>
      <c r="R24" s="472">
        <v>1157.7474358974359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53" t="s">
        <v>168</v>
      </c>
      <c r="D25" s="374">
        <v>6</v>
      </c>
      <c r="E25" s="758">
        <v>2</v>
      </c>
      <c r="F25" s="375">
        <v>4</v>
      </c>
      <c r="G25" s="374">
        <v>29</v>
      </c>
      <c r="H25" s="758">
        <v>3</v>
      </c>
      <c r="I25" s="379">
        <v>26</v>
      </c>
      <c r="J25" s="689">
        <v>6.5</v>
      </c>
      <c r="K25" s="376">
        <v>1720.0700000000002</v>
      </c>
      <c r="L25" s="450">
        <v>0</v>
      </c>
      <c r="M25" s="650">
        <v>1720.0700000000002</v>
      </c>
      <c r="N25" s="690">
        <v>6636.94</v>
      </c>
      <c r="O25" s="450">
        <v>0</v>
      </c>
      <c r="P25" s="380">
        <v>6636.94</v>
      </c>
      <c r="Q25" s="689">
        <v>3.858529013354107</v>
      </c>
      <c r="R25" s="472">
        <v>255.26692307692306</v>
      </c>
      <c r="S25" s="471"/>
    </row>
    <row r="26" spans="1:29" s="266" customFormat="1" ht="18" customHeight="1" x14ac:dyDescent="0.25">
      <c r="A26" s="275"/>
      <c r="B26" s="1073" t="s">
        <v>216</v>
      </c>
      <c r="C26" s="1073"/>
      <c r="D26" s="384">
        <v>6021</v>
      </c>
      <c r="E26" s="384">
        <v>661</v>
      </c>
      <c r="F26" s="385">
        <v>5360</v>
      </c>
      <c r="G26" s="374">
        <v>5466</v>
      </c>
      <c r="H26" s="384">
        <v>659</v>
      </c>
      <c r="I26" s="388">
        <v>4807</v>
      </c>
      <c r="J26" s="688">
        <v>0.89682835820895523</v>
      </c>
      <c r="K26" s="650">
        <v>8876661.1084000003</v>
      </c>
      <c r="L26" s="453">
        <v>-209607.37</v>
      </c>
      <c r="M26" s="386">
        <v>8667053.7384000011</v>
      </c>
      <c r="N26" s="650">
        <v>9401530.8084999993</v>
      </c>
      <c r="O26" s="453">
        <v>-64016.22</v>
      </c>
      <c r="P26" s="651">
        <v>9337514.5885000005</v>
      </c>
      <c r="Q26" s="688">
        <v>1.0773574123729583</v>
      </c>
      <c r="R26" s="478">
        <v>1942.4827519242772</v>
      </c>
    </row>
    <row r="27" spans="1:29" s="266" customFormat="1" ht="9" customHeight="1" x14ac:dyDescent="0.2">
      <c r="A27" s="275"/>
      <c r="B27" s="755"/>
      <c r="C27" s="755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53" t="s">
        <v>165</v>
      </c>
      <c r="D28" s="374">
        <v>51</v>
      </c>
      <c r="E28" s="758">
        <v>2</v>
      </c>
      <c r="F28" s="375">
        <v>49</v>
      </c>
      <c r="G28" s="374">
        <v>89</v>
      </c>
      <c r="H28" s="758">
        <v>5</v>
      </c>
      <c r="I28" s="379">
        <v>84</v>
      </c>
      <c r="J28" s="689">
        <v>1.7142857142857142</v>
      </c>
      <c r="K28" s="480"/>
      <c r="L28" s="526"/>
      <c r="M28" s="375">
        <v>328240.91000000003</v>
      </c>
      <c r="N28" s="480"/>
      <c r="O28" s="481"/>
      <c r="P28" s="379">
        <v>1232424.17</v>
      </c>
      <c r="Q28" s="689">
        <v>3.7546330529000782</v>
      </c>
      <c r="R28" s="472">
        <v>14671.716309523808</v>
      </c>
    </row>
    <row r="29" spans="1:29" s="266" customFormat="1" ht="16.899999999999999" customHeight="1" x14ac:dyDescent="0.25">
      <c r="A29" s="275"/>
      <c r="B29" s="868" t="s">
        <v>55</v>
      </c>
      <c r="C29" s="753" t="s">
        <v>167</v>
      </c>
      <c r="D29" s="374">
        <v>116</v>
      </c>
      <c r="E29" s="758">
        <v>4</v>
      </c>
      <c r="F29" s="375">
        <v>112</v>
      </c>
      <c r="G29" s="374">
        <v>117</v>
      </c>
      <c r="H29" s="758">
        <v>2</v>
      </c>
      <c r="I29" s="379">
        <v>115</v>
      </c>
      <c r="J29" s="689">
        <v>1.0267857142857142</v>
      </c>
      <c r="K29" s="482"/>
      <c r="L29" s="484"/>
      <c r="M29" s="375">
        <v>954626.17999999982</v>
      </c>
      <c r="N29" s="482"/>
      <c r="O29" s="483"/>
      <c r="P29" s="379">
        <v>1090853.7799999998</v>
      </c>
      <c r="Q29" s="689">
        <v>1.142702560283859</v>
      </c>
      <c r="R29" s="472">
        <v>9485.6850434782591</v>
      </c>
    </row>
    <row r="30" spans="1:29" s="266" customFormat="1" ht="16.899999999999999" customHeight="1" x14ac:dyDescent="0.25">
      <c r="A30" s="275"/>
      <c r="B30" s="288" t="s">
        <v>57</v>
      </c>
      <c r="C30" s="753" t="s">
        <v>171</v>
      </c>
      <c r="D30" s="374">
        <v>192</v>
      </c>
      <c r="E30" s="758">
        <v>14</v>
      </c>
      <c r="F30" s="375">
        <v>178</v>
      </c>
      <c r="G30" s="374">
        <v>121</v>
      </c>
      <c r="H30" s="758">
        <v>15</v>
      </c>
      <c r="I30" s="379">
        <v>106</v>
      </c>
      <c r="J30" s="689">
        <v>0.5955056179775281</v>
      </c>
      <c r="K30" s="460"/>
      <c r="L30" s="461"/>
      <c r="M30" s="375">
        <v>1155745.4099999999</v>
      </c>
      <c r="N30" s="460"/>
      <c r="O30" s="461"/>
      <c r="P30" s="379">
        <v>571195.43999999994</v>
      </c>
      <c r="Q30" s="689">
        <v>0.4942225468150464</v>
      </c>
      <c r="R30" s="472">
        <v>5388.6362264150939</v>
      </c>
    </row>
    <row r="31" spans="1:29" s="266" customFormat="1" ht="16.899999999999999" customHeight="1" x14ac:dyDescent="0.25">
      <c r="A31" s="275"/>
      <c r="B31" s="289" t="s">
        <v>59</v>
      </c>
      <c r="C31" s="753" t="s">
        <v>169</v>
      </c>
      <c r="D31" s="374">
        <v>65</v>
      </c>
      <c r="E31" s="758">
        <v>1</v>
      </c>
      <c r="F31" s="375">
        <v>64</v>
      </c>
      <c r="G31" s="374">
        <v>81</v>
      </c>
      <c r="H31" s="758">
        <v>0</v>
      </c>
      <c r="I31" s="379">
        <v>81</v>
      </c>
      <c r="J31" s="689">
        <v>1.265625</v>
      </c>
      <c r="K31" s="482"/>
      <c r="L31" s="483"/>
      <c r="M31" s="375">
        <v>279052.46999999997</v>
      </c>
      <c r="N31" s="482"/>
      <c r="O31" s="483"/>
      <c r="P31" s="379">
        <v>335311.38</v>
      </c>
      <c r="Q31" s="689">
        <v>1.2016069236011422</v>
      </c>
      <c r="R31" s="472">
        <v>4139.6466666666665</v>
      </c>
    </row>
    <row r="32" spans="1:29" s="266" customFormat="1" ht="16.899999999999999" customHeight="1" x14ac:dyDescent="0.25">
      <c r="A32" s="275"/>
      <c r="B32" s="868" t="s">
        <v>61</v>
      </c>
      <c r="C32" s="753" t="s">
        <v>168</v>
      </c>
      <c r="D32" s="374">
        <v>53</v>
      </c>
      <c r="E32" s="758">
        <v>4</v>
      </c>
      <c r="F32" s="375">
        <v>49</v>
      </c>
      <c r="G32" s="374">
        <v>42</v>
      </c>
      <c r="H32" s="758">
        <v>13</v>
      </c>
      <c r="I32" s="379">
        <v>29</v>
      </c>
      <c r="J32" s="689">
        <v>0.59183673469387754</v>
      </c>
      <c r="K32" s="482"/>
      <c r="L32" s="483"/>
      <c r="M32" s="375">
        <v>393206.58</v>
      </c>
      <c r="N32" s="482"/>
      <c r="O32" s="483"/>
      <c r="P32" s="379">
        <v>277644.85000000003</v>
      </c>
      <c r="Q32" s="689">
        <v>0.70610428238510159</v>
      </c>
      <c r="R32" s="472">
        <v>9573.9603448275866</v>
      </c>
    </row>
    <row r="33" spans="1:18" s="266" customFormat="1" ht="16.899999999999999" customHeight="1" x14ac:dyDescent="0.25">
      <c r="A33" s="275"/>
      <c r="B33" s="868" t="s">
        <v>63</v>
      </c>
      <c r="C33" s="753" t="s">
        <v>170</v>
      </c>
      <c r="D33" s="374">
        <v>65</v>
      </c>
      <c r="E33" s="758">
        <v>2</v>
      </c>
      <c r="F33" s="375">
        <v>63</v>
      </c>
      <c r="G33" s="374">
        <v>236</v>
      </c>
      <c r="H33" s="758">
        <v>2</v>
      </c>
      <c r="I33" s="379">
        <v>234</v>
      </c>
      <c r="J33" s="689">
        <v>3.7142857142857144</v>
      </c>
      <c r="K33" s="460"/>
      <c r="L33" s="461"/>
      <c r="M33" s="375">
        <v>139181.76999999999</v>
      </c>
      <c r="N33" s="460"/>
      <c r="O33" s="461"/>
      <c r="P33" s="379">
        <v>212699.21</v>
      </c>
      <c r="Q33" s="689">
        <v>1.5282117047369064</v>
      </c>
      <c r="R33" s="472">
        <v>908.97098290598285</v>
      </c>
    </row>
    <row r="34" spans="1:18" s="266" customFormat="1" ht="16.899999999999999" customHeight="1" x14ac:dyDescent="0.25">
      <c r="A34" s="275"/>
      <c r="B34" s="289" t="s">
        <v>65</v>
      </c>
      <c r="C34" s="753" t="s">
        <v>87</v>
      </c>
      <c r="D34" s="374">
        <v>62</v>
      </c>
      <c r="E34" s="758">
        <v>5</v>
      </c>
      <c r="F34" s="375">
        <v>57</v>
      </c>
      <c r="G34" s="374">
        <v>48</v>
      </c>
      <c r="H34" s="758">
        <v>1</v>
      </c>
      <c r="I34" s="379">
        <v>47</v>
      </c>
      <c r="J34" s="689">
        <v>0.82456140350877194</v>
      </c>
      <c r="K34" s="482"/>
      <c r="L34" s="483"/>
      <c r="M34" s="375">
        <v>99582.15</v>
      </c>
      <c r="N34" s="482"/>
      <c r="O34" s="483"/>
      <c r="P34" s="379">
        <v>56432.729999999996</v>
      </c>
      <c r="Q34" s="689">
        <v>0.566695236043809</v>
      </c>
      <c r="R34" s="472">
        <v>1200.6963829787232</v>
      </c>
    </row>
    <row r="35" spans="1:18" s="266" customFormat="1" ht="18" customHeight="1" x14ac:dyDescent="0.25">
      <c r="A35" s="275"/>
      <c r="B35" s="1073" t="s">
        <v>217</v>
      </c>
      <c r="C35" s="1073"/>
      <c r="D35" s="374">
        <v>604</v>
      </c>
      <c r="E35" s="374">
        <v>32</v>
      </c>
      <c r="F35" s="393">
        <v>572</v>
      </c>
      <c r="G35" s="374">
        <v>734</v>
      </c>
      <c r="H35" s="374">
        <v>38</v>
      </c>
      <c r="I35" s="394">
        <v>696</v>
      </c>
      <c r="J35" s="688">
        <v>1.2167832167832169</v>
      </c>
      <c r="K35" s="417"/>
      <c r="L35" s="462"/>
      <c r="M35" s="386">
        <v>3349635.4699999997</v>
      </c>
      <c r="N35" s="417"/>
      <c r="O35" s="462"/>
      <c r="P35" s="651">
        <v>3776561.5599999996</v>
      </c>
      <c r="Q35" s="688">
        <v>1.1274544928317229</v>
      </c>
      <c r="R35" s="478">
        <v>5426.0941954022983</v>
      </c>
    </row>
    <row r="36" spans="1:18" s="266" customFormat="1" ht="9" customHeight="1" x14ac:dyDescent="0.25">
      <c r="A36" s="275"/>
      <c r="B36" s="755"/>
      <c r="C36" s="755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3" t="s">
        <v>325</v>
      </c>
      <c r="C37" s="893"/>
      <c r="D37" s="374">
        <v>6625</v>
      </c>
      <c r="E37" s="384">
        <v>693</v>
      </c>
      <c r="F37" s="455">
        <v>5932</v>
      </c>
      <c r="G37" s="374">
        <v>6200</v>
      </c>
      <c r="H37" s="384">
        <v>697</v>
      </c>
      <c r="I37" s="388">
        <v>5503</v>
      </c>
      <c r="J37" s="449">
        <v>0.92768037761294675</v>
      </c>
      <c r="K37" s="650">
        <v>12226296.578400001</v>
      </c>
      <c r="L37" s="453">
        <v>-209607.37</v>
      </c>
      <c r="M37" s="386">
        <v>12016689.2084</v>
      </c>
      <c r="N37" s="650">
        <v>13178092.368499998</v>
      </c>
      <c r="O37" s="453">
        <v>-64016.22</v>
      </c>
      <c r="P37" s="651">
        <v>13114076.148499999</v>
      </c>
      <c r="Q37" s="449">
        <v>1.0913219041508451</v>
      </c>
      <c r="R37" s="478">
        <v>2383.0776210248955</v>
      </c>
    </row>
    <row r="38" spans="1:18" s="266" customFormat="1" ht="12" customHeight="1" x14ac:dyDescent="0.25">
      <c r="A38" s="275"/>
      <c r="B38" s="871"/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750"/>
    </row>
    <row r="39" spans="1:18" s="266" customFormat="1" ht="12" customHeight="1" x14ac:dyDescent="0.25">
      <c r="A39" s="275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</row>
    <row r="40" spans="1:18" s="266" customFormat="1" ht="16.899999999999999" customHeight="1" x14ac:dyDescent="0.25">
      <c r="A40" s="275"/>
      <c r="B40" s="1066" t="s">
        <v>84</v>
      </c>
      <c r="C40" s="878" t="s">
        <v>211</v>
      </c>
      <c r="D40" s="881" t="s">
        <v>52</v>
      </c>
      <c r="E40" s="882"/>
      <c r="F40" s="882"/>
      <c r="G40" s="882"/>
      <c r="H40" s="882"/>
      <c r="I40" s="882"/>
      <c r="J40" s="882"/>
      <c r="K40" s="882"/>
      <c r="L40" s="882"/>
      <c r="M40" s="882"/>
      <c r="N40" s="882"/>
      <c r="O40" s="882"/>
      <c r="P40" s="882"/>
      <c r="Q40" s="882"/>
      <c r="R40" s="886"/>
    </row>
    <row r="41" spans="1:18" s="266" customFormat="1" ht="15.6" customHeight="1" x14ac:dyDescent="0.25">
      <c r="A41" s="275"/>
      <c r="B41" s="1067"/>
      <c r="C41" s="879"/>
      <c r="D41" s="896" t="s">
        <v>197</v>
      </c>
      <c r="E41" s="1078"/>
      <c r="F41" s="1078"/>
      <c r="G41" s="1078"/>
      <c r="H41" s="1078"/>
      <c r="I41" s="897"/>
      <c r="J41" s="888" t="s">
        <v>332</v>
      </c>
      <c r="K41" s="896" t="s">
        <v>220</v>
      </c>
      <c r="L41" s="1078"/>
      <c r="M41" s="1078"/>
      <c r="N41" s="1078"/>
      <c r="O41" s="1078"/>
      <c r="P41" s="897"/>
      <c r="Q41" s="1165" t="s">
        <v>332</v>
      </c>
      <c r="R41" s="965" t="s">
        <v>322</v>
      </c>
    </row>
    <row r="42" spans="1:18" s="266" customFormat="1" ht="19.149999999999999" customHeight="1" x14ac:dyDescent="0.25">
      <c r="A42" s="275"/>
      <c r="B42" s="1067"/>
      <c r="C42" s="879"/>
      <c r="D42" s="924" t="s">
        <v>333</v>
      </c>
      <c r="E42" s="1161"/>
      <c r="F42" s="925"/>
      <c r="G42" s="1161" t="s">
        <v>334</v>
      </c>
      <c r="H42" s="1161"/>
      <c r="I42" s="925"/>
      <c r="J42" s="888"/>
      <c r="K42" s="924" t="s">
        <v>333</v>
      </c>
      <c r="L42" s="1161"/>
      <c r="M42" s="925"/>
      <c r="N42" s="1161" t="s">
        <v>334</v>
      </c>
      <c r="O42" s="1161"/>
      <c r="P42" s="925"/>
      <c r="Q42" s="1165"/>
      <c r="R42" s="888"/>
    </row>
    <row r="43" spans="1:18" s="266" customFormat="1" ht="19.149999999999999" customHeight="1" x14ac:dyDescent="0.25">
      <c r="A43" s="275"/>
      <c r="B43" s="1068"/>
      <c r="C43" s="880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889"/>
      <c r="K43" s="372" t="s">
        <v>292</v>
      </c>
      <c r="L43" s="749" t="s">
        <v>215</v>
      </c>
      <c r="M43" s="372" t="s">
        <v>221</v>
      </c>
      <c r="N43" s="372" t="s">
        <v>293</v>
      </c>
      <c r="O43" s="749" t="s">
        <v>215</v>
      </c>
      <c r="P43" s="372" t="s">
        <v>221</v>
      </c>
      <c r="Q43" s="1039"/>
      <c r="R43" s="889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753" t="s">
        <v>166</v>
      </c>
      <c r="D45" s="374">
        <v>61</v>
      </c>
      <c r="E45" s="758">
        <v>15</v>
      </c>
      <c r="F45" s="375">
        <v>46</v>
      </c>
      <c r="G45" s="374">
        <v>112</v>
      </c>
      <c r="H45" s="758">
        <v>18</v>
      </c>
      <c r="I45" s="379">
        <v>94</v>
      </c>
      <c r="J45" s="689">
        <v>2.0434782608695654</v>
      </c>
      <c r="K45" s="376">
        <v>108696.79999999999</v>
      </c>
      <c r="L45" s="450">
        <v>0</v>
      </c>
      <c r="M45" s="650">
        <v>108696.79999999999</v>
      </c>
      <c r="N45" s="690">
        <v>185057.4</v>
      </c>
      <c r="O45" s="450">
        <v>0</v>
      </c>
      <c r="P45" s="380">
        <v>185057.4</v>
      </c>
      <c r="Q45" s="689">
        <v>1.7025101014933284</v>
      </c>
      <c r="R45" s="472">
        <v>1968.695744680851</v>
      </c>
    </row>
    <row r="46" spans="1:18" s="266" customFormat="1" ht="16.899999999999999" customHeight="1" x14ac:dyDescent="0.25">
      <c r="A46" s="275"/>
      <c r="B46" s="289" t="s">
        <v>55</v>
      </c>
      <c r="C46" s="753" t="s">
        <v>172</v>
      </c>
      <c r="D46" s="374">
        <v>33</v>
      </c>
      <c r="E46" s="758">
        <v>6</v>
      </c>
      <c r="F46" s="375">
        <v>27</v>
      </c>
      <c r="G46" s="374">
        <v>39</v>
      </c>
      <c r="H46" s="758">
        <v>3</v>
      </c>
      <c r="I46" s="379">
        <v>36</v>
      </c>
      <c r="J46" s="689">
        <v>1.3333333333333333</v>
      </c>
      <c r="K46" s="376">
        <v>95640.540000000008</v>
      </c>
      <c r="L46" s="450">
        <v>0</v>
      </c>
      <c r="M46" s="650">
        <v>95640.540000000008</v>
      </c>
      <c r="N46" s="690">
        <v>101978.67</v>
      </c>
      <c r="O46" s="450">
        <v>0</v>
      </c>
      <c r="P46" s="380">
        <v>101978.67</v>
      </c>
      <c r="Q46" s="689">
        <v>1.0662703284611315</v>
      </c>
      <c r="R46" s="472">
        <v>2832.7408333333333</v>
      </c>
    </row>
    <row r="47" spans="1:18" s="266" customFormat="1" ht="16.899999999999999" customHeight="1" x14ac:dyDescent="0.25">
      <c r="A47" s="275"/>
      <c r="B47" s="289" t="s">
        <v>57</v>
      </c>
      <c r="C47" s="753" t="s">
        <v>171</v>
      </c>
      <c r="D47" s="374">
        <v>101</v>
      </c>
      <c r="E47" s="758">
        <v>15</v>
      </c>
      <c r="F47" s="375">
        <v>86</v>
      </c>
      <c r="G47" s="374">
        <v>122</v>
      </c>
      <c r="H47" s="758">
        <v>19</v>
      </c>
      <c r="I47" s="379">
        <v>103</v>
      </c>
      <c r="J47" s="689">
        <v>1.1976744186046511</v>
      </c>
      <c r="K47" s="376">
        <v>114157.22</v>
      </c>
      <c r="L47" s="450">
        <v>0</v>
      </c>
      <c r="M47" s="650">
        <v>114157.22</v>
      </c>
      <c r="N47" s="690">
        <v>94678.77</v>
      </c>
      <c r="O47" s="450">
        <v>0</v>
      </c>
      <c r="P47" s="380">
        <v>94678.77</v>
      </c>
      <c r="Q47" s="689">
        <v>0.82937172086005606</v>
      </c>
      <c r="R47" s="472">
        <v>919.21135922330097</v>
      </c>
    </row>
    <row r="48" spans="1:18" s="266" customFormat="1" ht="16.899999999999999" customHeight="1" x14ac:dyDescent="0.25">
      <c r="A48" s="275"/>
      <c r="B48" s="868" t="s">
        <v>59</v>
      </c>
      <c r="C48" s="869" t="s">
        <v>54</v>
      </c>
      <c r="D48" s="374">
        <v>28</v>
      </c>
      <c r="E48" s="758">
        <v>4</v>
      </c>
      <c r="F48" s="375">
        <v>24</v>
      </c>
      <c r="G48" s="374">
        <v>66</v>
      </c>
      <c r="H48" s="758">
        <v>15</v>
      </c>
      <c r="I48" s="379">
        <v>51</v>
      </c>
      <c r="J48" s="689">
        <v>2.125</v>
      </c>
      <c r="K48" s="376">
        <v>24988.449999999997</v>
      </c>
      <c r="L48" s="450">
        <v>0</v>
      </c>
      <c r="M48" s="650">
        <v>24988.449999999997</v>
      </c>
      <c r="N48" s="690">
        <v>88295.219999999987</v>
      </c>
      <c r="O48" s="450">
        <v>0</v>
      </c>
      <c r="P48" s="380">
        <v>88295.219999999987</v>
      </c>
      <c r="Q48" s="689">
        <v>3.5334412498574341</v>
      </c>
      <c r="R48" s="472">
        <v>1731.2788235294115</v>
      </c>
    </row>
    <row r="49" spans="1:19" s="266" customFormat="1" ht="16.899999999999999" customHeight="1" x14ac:dyDescent="0.25">
      <c r="A49" s="275"/>
      <c r="B49" s="289" t="s">
        <v>61</v>
      </c>
      <c r="C49" s="870" t="s">
        <v>87</v>
      </c>
      <c r="D49" s="374">
        <v>25</v>
      </c>
      <c r="E49" s="758">
        <v>4</v>
      </c>
      <c r="F49" s="375">
        <v>21</v>
      </c>
      <c r="G49" s="374">
        <v>40</v>
      </c>
      <c r="H49" s="758">
        <v>12</v>
      </c>
      <c r="I49" s="379">
        <v>28</v>
      </c>
      <c r="J49" s="689">
        <v>1.3333333333333333</v>
      </c>
      <c r="K49" s="376">
        <v>32297.480000000003</v>
      </c>
      <c r="L49" s="450">
        <v>0</v>
      </c>
      <c r="M49" s="650">
        <v>32297.480000000003</v>
      </c>
      <c r="N49" s="690">
        <v>37834.39</v>
      </c>
      <c r="O49" s="450">
        <v>0</v>
      </c>
      <c r="P49" s="380">
        <v>37834.39</v>
      </c>
      <c r="Q49" s="689">
        <v>1.1714347373231595</v>
      </c>
      <c r="R49" s="472">
        <v>1351.2282142857143</v>
      </c>
    </row>
    <row r="50" spans="1:19" s="266" customFormat="1" ht="16.899999999999999" customHeight="1" x14ac:dyDescent="0.25">
      <c r="A50" s="275"/>
      <c r="B50" s="289" t="s">
        <v>63</v>
      </c>
      <c r="C50" s="753" t="s">
        <v>169</v>
      </c>
      <c r="D50" s="374">
        <v>26</v>
      </c>
      <c r="E50" s="758">
        <v>6</v>
      </c>
      <c r="F50" s="375">
        <v>20</v>
      </c>
      <c r="G50" s="374">
        <v>53</v>
      </c>
      <c r="H50" s="758">
        <v>2</v>
      </c>
      <c r="I50" s="379">
        <v>51</v>
      </c>
      <c r="J50" s="689">
        <v>2.5499999999999998</v>
      </c>
      <c r="K50" s="376">
        <v>58465.7</v>
      </c>
      <c r="L50" s="450">
        <v>0</v>
      </c>
      <c r="M50" s="650">
        <v>58465.7</v>
      </c>
      <c r="N50" s="690">
        <v>36741.979999999996</v>
      </c>
      <c r="O50" s="450">
        <v>0</v>
      </c>
      <c r="P50" s="380">
        <v>36741.979999999996</v>
      </c>
      <c r="Q50" s="689">
        <v>0.62843650208583834</v>
      </c>
      <c r="R50" s="472">
        <v>720.43098039215681</v>
      </c>
    </row>
    <row r="51" spans="1:19" s="266" customFormat="1" ht="16.899999999999999" customHeight="1" x14ac:dyDescent="0.25">
      <c r="A51" s="275"/>
      <c r="B51" s="868" t="s">
        <v>65</v>
      </c>
      <c r="C51" s="753" t="s">
        <v>165</v>
      </c>
      <c r="D51" s="374">
        <v>9</v>
      </c>
      <c r="E51" s="758">
        <v>1</v>
      </c>
      <c r="F51" s="375">
        <v>8</v>
      </c>
      <c r="G51" s="374">
        <v>23</v>
      </c>
      <c r="H51" s="758">
        <v>1</v>
      </c>
      <c r="I51" s="379">
        <v>22</v>
      </c>
      <c r="J51" s="689">
        <v>2.75</v>
      </c>
      <c r="K51" s="376">
        <v>4804.8599999999997</v>
      </c>
      <c r="L51" s="450">
        <v>0</v>
      </c>
      <c r="M51" s="650">
        <v>4804.8599999999997</v>
      </c>
      <c r="N51" s="690">
        <v>32078.720000000001</v>
      </c>
      <c r="O51" s="450">
        <v>0</v>
      </c>
      <c r="P51" s="380">
        <v>32078.720000000001</v>
      </c>
      <c r="Q51" s="689">
        <v>6.6763069059244193</v>
      </c>
      <c r="R51" s="472">
        <v>1458.1236363636365</v>
      </c>
    </row>
    <row r="52" spans="1:19" s="266" customFormat="1" ht="16.899999999999999" customHeight="1" x14ac:dyDescent="0.25">
      <c r="A52" s="275"/>
      <c r="B52" s="289" t="s">
        <v>66</v>
      </c>
      <c r="C52" s="753" t="s">
        <v>168</v>
      </c>
      <c r="D52" s="374">
        <v>3</v>
      </c>
      <c r="E52" s="758">
        <v>1</v>
      </c>
      <c r="F52" s="375">
        <v>2</v>
      </c>
      <c r="G52" s="374">
        <v>6</v>
      </c>
      <c r="H52" s="758">
        <v>2</v>
      </c>
      <c r="I52" s="379">
        <v>4</v>
      </c>
      <c r="J52" s="689">
        <v>2</v>
      </c>
      <c r="K52" s="376">
        <v>2072.84</v>
      </c>
      <c r="L52" s="450">
        <v>0</v>
      </c>
      <c r="M52" s="650">
        <v>2072.84</v>
      </c>
      <c r="N52" s="690">
        <v>4277.49</v>
      </c>
      <c r="O52" s="450">
        <v>0</v>
      </c>
      <c r="P52" s="380">
        <v>4277.49</v>
      </c>
      <c r="Q52" s="689">
        <v>2.0635890855058756</v>
      </c>
      <c r="R52" s="472">
        <v>1069.3724999999999</v>
      </c>
    </row>
    <row r="53" spans="1:19" s="266" customFormat="1" ht="16.899999999999999" customHeight="1" x14ac:dyDescent="0.25">
      <c r="A53" s="275"/>
      <c r="B53" s="289" t="s">
        <v>67</v>
      </c>
      <c r="C53" s="753" t="s">
        <v>163</v>
      </c>
      <c r="D53" s="374">
        <v>3</v>
      </c>
      <c r="E53" s="758">
        <v>0</v>
      </c>
      <c r="F53" s="375">
        <v>3</v>
      </c>
      <c r="G53" s="374">
        <v>4</v>
      </c>
      <c r="H53" s="758">
        <v>0</v>
      </c>
      <c r="I53" s="379">
        <v>4</v>
      </c>
      <c r="J53" s="689">
        <v>1.3333333333333333</v>
      </c>
      <c r="K53" s="376">
        <v>4389.7</v>
      </c>
      <c r="L53" s="450">
        <v>0</v>
      </c>
      <c r="M53" s="650">
        <v>4389.7</v>
      </c>
      <c r="N53" s="690">
        <v>4212.1099999999997</v>
      </c>
      <c r="O53" s="450">
        <v>0</v>
      </c>
      <c r="P53" s="380">
        <v>4212.1099999999997</v>
      </c>
      <c r="Q53" s="689">
        <v>0.95954393238717905</v>
      </c>
      <c r="R53" s="472">
        <v>1053.0274999999999</v>
      </c>
    </row>
    <row r="54" spans="1:19" s="266" customFormat="1" ht="16.899999999999999" customHeight="1" x14ac:dyDescent="0.25">
      <c r="A54" s="275"/>
      <c r="B54" s="868" t="s">
        <v>22</v>
      </c>
      <c r="C54" s="753" t="s">
        <v>71</v>
      </c>
      <c r="D54" s="374">
        <v>6</v>
      </c>
      <c r="E54" s="758">
        <v>0</v>
      </c>
      <c r="F54" s="375">
        <v>6</v>
      </c>
      <c r="G54" s="374">
        <v>5</v>
      </c>
      <c r="H54" s="758">
        <v>1</v>
      </c>
      <c r="I54" s="379">
        <v>4</v>
      </c>
      <c r="J54" s="689">
        <v>0.66666666666666663</v>
      </c>
      <c r="K54" s="376">
        <v>3247.15</v>
      </c>
      <c r="L54" s="450">
        <v>0</v>
      </c>
      <c r="M54" s="650">
        <v>3247.15</v>
      </c>
      <c r="N54" s="690">
        <v>2922.24</v>
      </c>
      <c r="O54" s="450">
        <v>0</v>
      </c>
      <c r="P54" s="380">
        <v>2922.24</v>
      </c>
      <c r="Q54" s="689">
        <v>0.89993994733843519</v>
      </c>
      <c r="R54" s="472">
        <v>730.56</v>
      </c>
    </row>
    <row r="55" spans="1:19" s="266" customFormat="1" ht="16.899999999999999" customHeight="1" x14ac:dyDescent="0.25">
      <c r="A55" s="275"/>
      <c r="B55" s="289" t="s">
        <v>24</v>
      </c>
      <c r="C55" s="753" t="s">
        <v>164</v>
      </c>
      <c r="D55" s="374">
        <v>0</v>
      </c>
      <c r="E55" s="758">
        <v>0</v>
      </c>
      <c r="F55" s="375">
        <v>0</v>
      </c>
      <c r="G55" s="374">
        <v>0</v>
      </c>
      <c r="H55" s="758">
        <v>0</v>
      </c>
      <c r="I55" s="379">
        <v>0</v>
      </c>
      <c r="J55" s="689" t="s">
        <v>335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335</v>
      </c>
      <c r="R55" s="472" t="s">
        <v>335</v>
      </c>
      <c r="S55" s="1244"/>
    </row>
    <row r="56" spans="1:19" s="266" customFormat="1" ht="16.899999999999999" customHeight="1" x14ac:dyDescent="0.25">
      <c r="A56" s="275"/>
      <c r="B56" s="289" t="s">
        <v>26</v>
      </c>
      <c r="C56" s="753" t="s">
        <v>167</v>
      </c>
      <c r="D56" s="374">
        <v>0</v>
      </c>
      <c r="E56" s="758">
        <v>0</v>
      </c>
      <c r="F56" s="375">
        <v>0</v>
      </c>
      <c r="G56" s="374">
        <v>0</v>
      </c>
      <c r="H56" s="758">
        <v>0</v>
      </c>
      <c r="I56" s="379">
        <v>0</v>
      </c>
      <c r="J56" s="689" t="s">
        <v>335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335</v>
      </c>
      <c r="R56" s="472" t="s">
        <v>335</v>
      </c>
    </row>
    <row r="57" spans="1:19" s="266" customFormat="1" ht="16.899999999999999" customHeight="1" x14ac:dyDescent="0.25">
      <c r="A57" s="275"/>
      <c r="B57" s="868" t="s">
        <v>28</v>
      </c>
      <c r="C57" s="753" t="s">
        <v>170</v>
      </c>
      <c r="D57" s="374">
        <v>0</v>
      </c>
      <c r="E57" s="758">
        <v>0</v>
      </c>
      <c r="F57" s="375">
        <v>0</v>
      </c>
      <c r="G57" s="374">
        <v>0</v>
      </c>
      <c r="H57" s="758">
        <v>0</v>
      </c>
      <c r="I57" s="379">
        <v>0</v>
      </c>
      <c r="J57" s="689" t="s">
        <v>335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335</v>
      </c>
      <c r="R57" s="472" t="s">
        <v>335</v>
      </c>
    </row>
    <row r="58" spans="1:19" s="266" customFormat="1" ht="18" customHeight="1" x14ac:dyDescent="0.25">
      <c r="A58" s="275"/>
      <c r="B58" s="1073" t="s">
        <v>216</v>
      </c>
      <c r="C58" s="1073"/>
      <c r="D58" s="384">
        <v>295</v>
      </c>
      <c r="E58" s="384">
        <v>52</v>
      </c>
      <c r="F58" s="385">
        <v>243</v>
      </c>
      <c r="G58" s="374">
        <v>470</v>
      </c>
      <c r="H58" s="384">
        <v>73</v>
      </c>
      <c r="I58" s="388">
        <v>397</v>
      </c>
      <c r="J58" s="688">
        <v>1.6337448559670782</v>
      </c>
      <c r="K58" s="650">
        <v>448760.74000000005</v>
      </c>
      <c r="L58" s="453">
        <v>0</v>
      </c>
      <c r="M58" s="386">
        <v>448760.74000000005</v>
      </c>
      <c r="N58" s="650">
        <v>588076.99</v>
      </c>
      <c r="O58" s="453">
        <v>0</v>
      </c>
      <c r="P58" s="651">
        <v>588076.99</v>
      </c>
      <c r="Q58" s="688">
        <v>1.3104466090326883</v>
      </c>
      <c r="R58" s="478">
        <v>1481.302241813602</v>
      </c>
    </row>
    <row r="59" spans="1:19" s="266" customFormat="1" ht="9" customHeight="1" x14ac:dyDescent="0.2">
      <c r="A59" s="275"/>
      <c r="B59" s="755"/>
      <c r="C59" s="755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53" t="s">
        <v>171</v>
      </c>
      <c r="D60" s="374">
        <v>24</v>
      </c>
      <c r="E60" s="758">
        <v>3</v>
      </c>
      <c r="F60" s="375">
        <v>21</v>
      </c>
      <c r="G60" s="374">
        <v>111</v>
      </c>
      <c r="H60" s="758">
        <v>5</v>
      </c>
      <c r="I60" s="379">
        <v>106</v>
      </c>
      <c r="J60" s="689">
        <v>5.0476190476190474</v>
      </c>
      <c r="K60" s="458"/>
      <c r="L60" s="459"/>
      <c r="M60" s="375">
        <v>46896.42</v>
      </c>
      <c r="N60" s="458"/>
      <c r="O60" s="459"/>
      <c r="P60" s="379">
        <v>76281.289999999994</v>
      </c>
      <c r="Q60" s="689">
        <v>1.6265908996891447</v>
      </c>
      <c r="R60" s="472">
        <v>719.63481132075469</v>
      </c>
    </row>
    <row r="61" spans="1:19" s="266" customFormat="1" ht="16.899999999999999" customHeight="1" x14ac:dyDescent="0.25">
      <c r="A61" s="275"/>
      <c r="B61" s="288" t="s">
        <v>55</v>
      </c>
      <c r="C61" s="753" t="s">
        <v>168</v>
      </c>
      <c r="D61" s="374">
        <v>19</v>
      </c>
      <c r="E61" s="758">
        <v>2</v>
      </c>
      <c r="F61" s="375">
        <v>17</v>
      </c>
      <c r="G61" s="374">
        <v>32</v>
      </c>
      <c r="H61" s="758">
        <v>3</v>
      </c>
      <c r="I61" s="379">
        <v>29</v>
      </c>
      <c r="J61" s="689">
        <v>1.7058823529411764</v>
      </c>
      <c r="K61" s="482"/>
      <c r="L61" s="483"/>
      <c r="M61" s="375">
        <v>52383.469999999994</v>
      </c>
      <c r="N61" s="482"/>
      <c r="O61" s="483"/>
      <c r="P61" s="379">
        <v>67863.240000000005</v>
      </c>
      <c r="Q61" s="689">
        <v>1.2955086785965118</v>
      </c>
      <c r="R61" s="472">
        <v>2340.1117241379311</v>
      </c>
    </row>
    <row r="62" spans="1:19" s="266" customFormat="1" ht="16.899999999999999" customHeight="1" x14ac:dyDescent="0.25">
      <c r="A62" s="275"/>
      <c r="B62" s="288" t="s">
        <v>57</v>
      </c>
      <c r="C62" s="753" t="s">
        <v>165</v>
      </c>
      <c r="D62" s="374">
        <v>0</v>
      </c>
      <c r="E62" s="758">
        <v>0</v>
      </c>
      <c r="F62" s="375">
        <v>0</v>
      </c>
      <c r="G62" s="374">
        <v>84</v>
      </c>
      <c r="H62" s="758">
        <v>0</v>
      </c>
      <c r="I62" s="379">
        <v>84</v>
      </c>
      <c r="J62" s="689" t="s">
        <v>335</v>
      </c>
      <c r="K62" s="482"/>
      <c r="L62" s="484"/>
      <c r="M62" s="375">
        <v>0</v>
      </c>
      <c r="N62" s="482"/>
      <c r="O62" s="483"/>
      <c r="P62" s="379">
        <v>8862.85</v>
      </c>
      <c r="Q62" s="689" t="s">
        <v>335</v>
      </c>
      <c r="R62" s="472">
        <v>105.51011904761906</v>
      </c>
    </row>
    <row r="63" spans="1:19" s="266" customFormat="1" ht="16.899999999999999" customHeight="1" x14ac:dyDescent="0.25">
      <c r="A63" s="275"/>
      <c r="B63" s="868" t="s">
        <v>59</v>
      </c>
      <c r="C63" s="753" t="s">
        <v>170</v>
      </c>
      <c r="D63" s="374">
        <v>3</v>
      </c>
      <c r="E63" s="758">
        <v>0</v>
      </c>
      <c r="F63" s="375">
        <v>3</v>
      </c>
      <c r="G63" s="374">
        <v>234</v>
      </c>
      <c r="H63" s="758">
        <v>0</v>
      </c>
      <c r="I63" s="379">
        <v>234</v>
      </c>
      <c r="J63" s="689">
        <v>78</v>
      </c>
      <c r="K63" s="460"/>
      <c r="L63" s="461"/>
      <c r="M63" s="375">
        <v>870.33</v>
      </c>
      <c r="N63" s="460"/>
      <c r="O63" s="461"/>
      <c r="P63" s="379">
        <v>0</v>
      </c>
      <c r="Q63" s="689">
        <v>0</v>
      </c>
      <c r="R63" s="472">
        <v>0</v>
      </c>
    </row>
    <row r="64" spans="1:19" s="266" customFormat="1" ht="16.899999999999999" customHeight="1" x14ac:dyDescent="0.25">
      <c r="A64" s="275"/>
      <c r="B64" s="868" t="s">
        <v>61</v>
      </c>
      <c r="C64" s="753" t="s">
        <v>87</v>
      </c>
      <c r="D64" s="374">
        <v>0</v>
      </c>
      <c r="E64" s="758">
        <v>0</v>
      </c>
      <c r="F64" s="375">
        <v>0</v>
      </c>
      <c r="G64" s="374">
        <v>47</v>
      </c>
      <c r="H64" s="758">
        <v>0</v>
      </c>
      <c r="I64" s="379">
        <v>47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>
        <v>0</v>
      </c>
    </row>
    <row r="65" spans="1:21" s="266" customFormat="1" ht="16.899999999999999" customHeight="1" x14ac:dyDescent="0.25">
      <c r="A65" s="275"/>
      <c r="B65" s="868" t="s">
        <v>63</v>
      </c>
      <c r="C65" s="753" t="s">
        <v>167</v>
      </c>
      <c r="D65" s="374">
        <v>0</v>
      </c>
      <c r="E65" s="758">
        <v>0</v>
      </c>
      <c r="F65" s="375">
        <v>0</v>
      </c>
      <c r="G65" s="374">
        <v>115</v>
      </c>
      <c r="H65" s="758">
        <v>0</v>
      </c>
      <c r="I65" s="379">
        <v>115</v>
      </c>
      <c r="J65" s="689" t="s">
        <v>335</v>
      </c>
      <c r="K65" s="482"/>
      <c r="L65" s="484"/>
      <c r="M65" s="375">
        <v>0</v>
      </c>
      <c r="N65" s="482"/>
      <c r="O65" s="483"/>
      <c r="P65" s="379">
        <v>0</v>
      </c>
      <c r="Q65" s="689" t="s">
        <v>335</v>
      </c>
      <c r="R65" s="472">
        <v>0</v>
      </c>
    </row>
    <row r="66" spans="1:21" s="266" customFormat="1" ht="16.899999999999999" customHeight="1" x14ac:dyDescent="0.25">
      <c r="A66" s="275"/>
      <c r="B66" s="868" t="s">
        <v>65</v>
      </c>
      <c r="C66" s="753" t="s">
        <v>169</v>
      </c>
      <c r="D66" s="374">
        <v>0</v>
      </c>
      <c r="E66" s="758">
        <v>0</v>
      </c>
      <c r="F66" s="375">
        <v>0</v>
      </c>
      <c r="G66" s="374">
        <v>81</v>
      </c>
      <c r="H66" s="758">
        <v>0</v>
      </c>
      <c r="I66" s="379">
        <v>81</v>
      </c>
      <c r="J66" s="689" t="s">
        <v>335</v>
      </c>
      <c r="K66" s="482"/>
      <c r="L66" s="483"/>
      <c r="M66" s="375">
        <v>0</v>
      </c>
      <c r="N66" s="482"/>
      <c r="O66" s="483"/>
      <c r="P66" s="379">
        <v>0</v>
      </c>
      <c r="Q66" s="689" t="s">
        <v>335</v>
      </c>
      <c r="R66" s="472">
        <v>0</v>
      </c>
    </row>
    <row r="67" spans="1:21" s="266" customFormat="1" ht="18" customHeight="1" x14ac:dyDescent="0.25">
      <c r="A67" s="275"/>
      <c r="B67" s="1073" t="s">
        <v>217</v>
      </c>
      <c r="C67" s="1073"/>
      <c r="D67" s="374">
        <v>46</v>
      </c>
      <c r="E67" s="374">
        <v>5</v>
      </c>
      <c r="F67" s="393">
        <v>41</v>
      </c>
      <c r="G67" s="374">
        <v>704</v>
      </c>
      <c r="H67" s="374">
        <v>8</v>
      </c>
      <c r="I67" s="394">
        <v>696</v>
      </c>
      <c r="J67" s="688">
        <v>16.975609756097562</v>
      </c>
      <c r="K67" s="417"/>
      <c r="L67" s="462"/>
      <c r="M67" s="386">
        <v>100150.21999999999</v>
      </c>
      <c r="N67" s="417"/>
      <c r="O67" s="462"/>
      <c r="P67" s="651">
        <v>153007.38</v>
      </c>
      <c r="Q67" s="688">
        <v>1.5277787707306087</v>
      </c>
      <c r="R67" s="478">
        <v>219.83818965517241</v>
      </c>
    </row>
    <row r="68" spans="1:21" s="266" customFormat="1" ht="9" customHeight="1" x14ac:dyDescent="0.25">
      <c r="A68" s="275"/>
      <c r="B68" s="755"/>
      <c r="C68" s="755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3" t="s">
        <v>325</v>
      </c>
      <c r="C69" s="893"/>
      <c r="D69" s="374">
        <v>341</v>
      </c>
      <c r="E69" s="384">
        <v>57</v>
      </c>
      <c r="F69" s="455">
        <v>284</v>
      </c>
      <c r="G69" s="374">
        <v>1174</v>
      </c>
      <c r="H69" s="384">
        <v>81</v>
      </c>
      <c r="I69" s="388">
        <v>1093</v>
      </c>
      <c r="J69" s="449">
        <v>3.8485915492957745</v>
      </c>
      <c r="K69" s="650">
        <v>548910.96000000008</v>
      </c>
      <c r="L69" s="453">
        <v>0</v>
      </c>
      <c r="M69" s="386">
        <v>548910.96000000008</v>
      </c>
      <c r="N69" s="650">
        <v>741084.37</v>
      </c>
      <c r="O69" s="453">
        <v>0</v>
      </c>
      <c r="P69" s="651">
        <v>741084.37</v>
      </c>
      <c r="Q69" s="449">
        <v>1.3500994223179656</v>
      </c>
      <c r="R69" s="478">
        <v>678.02778591033848</v>
      </c>
    </row>
    <row r="70" spans="1:21" s="266" customFormat="1" ht="9" customHeight="1" x14ac:dyDescent="0.25">
      <c r="A70" s="275"/>
      <c r="B70" s="755"/>
      <c r="C70" s="755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6"/>
      <c r="B71" s="755"/>
      <c r="C71" s="755"/>
      <c r="D71" s="755"/>
      <c r="E71" s="755"/>
      <c r="F71" s="755"/>
      <c r="G71" s="755"/>
      <c r="H71" s="755"/>
      <c r="I71" s="755"/>
      <c r="J71" s="755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6"/>
      <c r="B72" s="755"/>
      <c r="C72" s="755"/>
      <c r="D72" s="755"/>
      <c r="E72" s="755"/>
      <c r="F72" s="755"/>
      <c r="G72" s="755"/>
      <c r="H72" s="755"/>
      <c r="I72" s="755"/>
      <c r="J72" s="755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6"/>
      <c r="B73" s="755"/>
      <c r="C73" s="755"/>
      <c r="D73" s="755"/>
      <c r="E73" s="755"/>
      <c r="F73" s="755"/>
      <c r="G73" s="755"/>
      <c r="H73" s="755"/>
      <c r="I73" s="755"/>
      <c r="J73" s="755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5"/>
      <c r="C74" s="755"/>
      <c r="D74" s="755"/>
      <c r="E74" s="755"/>
      <c r="F74" s="755"/>
      <c r="G74" s="755"/>
      <c r="H74" s="755"/>
      <c r="I74" s="755"/>
      <c r="J74" s="755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5"/>
      <c r="C75" s="755"/>
      <c r="D75" s="755"/>
      <c r="E75" s="755"/>
      <c r="F75" s="755"/>
      <c r="G75" s="755"/>
      <c r="H75" s="755"/>
      <c r="I75" s="755"/>
      <c r="J75" s="755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67" t="s">
        <v>294</v>
      </c>
      <c r="C76" s="1167"/>
      <c r="D76" s="1167"/>
      <c r="E76" s="1167"/>
      <c r="F76" s="1167"/>
      <c r="G76" s="1167"/>
      <c r="H76" s="1167"/>
      <c r="I76" s="1167"/>
      <c r="J76" s="1167"/>
      <c r="K76" s="1167"/>
      <c r="L76" s="1167"/>
      <c r="M76" s="1167"/>
      <c r="N76" s="1167"/>
      <c r="O76" s="1167"/>
      <c r="P76" s="1167"/>
      <c r="Q76" s="1167"/>
      <c r="R76" s="755"/>
    </row>
    <row r="77" spans="1:21" s="266" customFormat="1" ht="16.149999999999999" customHeight="1" x14ac:dyDescent="0.25">
      <c r="A77" s="275"/>
      <c r="B77" s="1066" t="s">
        <v>84</v>
      </c>
      <c r="C77" s="878" t="s">
        <v>211</v>
      </c>
      <c r="D77" s="881" t="s">
        <v>81</v>
      </c>
      <c r="E77" s="882"/>
      <c r="F77" s="882"/>
      <c r="G77" s="882"/>
      <c r="H77" s="882"/>
      <c r="I77" s="882"/>
      <c r="J77" s="882"/>
      <c r="K77" s="882"/>
      <c r="L77" s="882"/>
      <c r="M77" s="882"/>
      <c r="N77" s="882"/>
      <c r="O77" s="882"/>
      <c r="P77" s="882"/>
      <c r="Q77" s="882"/>
      <c r="R77" s="886"/>
      <c r="S77" s="465"/>
      <c r="T77" s="465"/>
      <c r="U77" s="466"/>
    </row>
    <row r="78" spans="1:21" s="266" customFormat="1" ht="15" customHeight="1" x14ac:dyDescent="0.25">
      <c r="A78" s="275"/>
      <c r="B78" s="1067"/>
      <c r="C78" s="879"/>
      <c r="D78" s="896" t="s">
        <v>197</v>
      </c>
      <c r="E78" s="1078"/>
      <c r="F78" s="1078"/>
      <c r="G78" s="1078"/>
      <c r="H78" s="1078"/>
      <c r="I78" s="897"/>
      <c r="J78" s="888" t="s">
        <v>332</v>
      </c>
      <c r="K78" s="896" t="s">
        <v>220</v>
      </c>
      <c r="L78" s="1078"/>
      <c r="M78" s="1078"/>
      <c r="N78" s="1078"/>
      <c r="O78" s="1078"/>
      <c r="P78" s="897"/>
      <c r="Q78" s="1165" t="s">
        <v>332</v>
      </c>
      <c r="R78" s="965" t="s">
        <v>322</v>
      </c>
    </row>
    <row r="79" spans="1:21" s="266" customFormat="1" ht="19.149999999999999" customHeight="1" x14ac:dyDescent="0.25">
      <c r="A79" s="275"/>
      <c r="B79" s="1067"/>
      <c r="C79" s="879"/>
      <c r="D79" s="924" t="s">
        <v>333</v>
      </c>
      <c r="E79" s="1161"/>
      <c r="F79" s="925"/>
      <c r="G79" s="1161" t="s">
        <v>334</v>
      </c>
      <c r="H79" s="1161"/>
      <c r="I79" s="925"/>
      <c r="J79" s="888"/>
      <c r="K79" s="924" t="s">
        <v>333</v>
      </c>
      <c r="L79" s="1161"/>
      <c r="M79" s="925"/>
      <c r="N79" s="1161" t="s">
        <v>334</v>
      </c>
      <c r="O79" s="1161"/>
      <c r="P79" s="925"/>
      <c r="Q79" s="1165"/>
      <c r="R79" s="888"/>
    </row>
    <row r="80" spans="1:21" s="266" customFormat="1" ht="19.149999999999999" customHeight="1" x14ac:dyDescent="0.25">
      <c r="A80" s="275"/>
      <c r="B80" s="1068"/>
      <c r="C80" s="880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889"/>
      <c r="K80" s="372" t="s">
        <v>292</v>
      </c>
      <c r="L80" s="749" t="s">
        <v>215</v>
      </c>
      <c r="M80" s="372" t="s">
        <v>221</v>
      </c>
      <c r="N80" s="372" t="s">
        <v>293</v>
      </c>
      <c r="O80" s="749" t="s">
        <v>215</v>
      </c>
      <c r="P80" s="372" t="s">
        <v>221</v>
      </c>
      <c r="Q80" s="1039"/>
      <c r="R80" s="889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53" t="s">
        <v>179</v>
      </c>
      <c r="D82" s="374">
        <v>103</v>
      </c>
      <c r="E82" s="758">
        <v>16</v>
      </c>
      <c r="F82" s="375">
        <v>87</v>
      </c>
      <c r="G82" s="374">
        <v>91</v>
      </c>
      <c r="H82" s="758">
        <v>15</v>
      </c>
      <c r="I82" s="379">
        <v>76</v>
      </c>
      <c r="J82" s="689">
        <v>0.87356321839080464</v>
      </c>
      <c r="K82" s="758">
        <v>220128.9</v>
      </c>
      <c r="L82" s="450">
        <v>0</v>
      </c>
      <c r="M82" s="650">
        <v>220128.9</v>
      </c>
      <c r="N82" s="758">
        <v>164276.56</v>
      </c>
      <c r="O82" s="450">
        <v>0</v>
      </c>
      <c r="P82" s="380">
        <v>164276.56</v>
      </c>
      <c r="Q82" s="689">
        <v>0.74627438741573693</v>
      </c>
      <c r="R82" s="472">
        <v>2161.5336842105262</v>
      </c>
    </row>
    <row r="83" spans="1:18" s="266" customFormat="1" ht="16.899999999999999" customHeight="1" x14ac:dyDescent="0.25">
      <c r="A83" s="275"/>
      <c r="B83" s="288" t="s">
        <v>55</v>
      </c>
      <c r="C83" s="753" t="s">
        <v>176</v>
      </c>
      <c r="D83" s="374">
        <v>59</v>
      </c>
      <c r="E83" s="758">
        <v>3</v>
      </c>
      <c r="F83" s="375">
        <v>56</v>
      </c>
      <c r="G83" s="374">
        <v>78</v>
      </c>
      <c r="H83" s="758">
        <v>6</v>
      </c>
      <c r="I83" s="379">
        <v>72</v>
      </c>
      <c r="J83" s="689">
        <v>1.2857142857142858</v>
      </c>
      <c r="K83" s="758">
        <v>111276.18</v>
      </c>
      <c r="L83" s="450">
        <v>0</v>
      </c>
      <c r="M83" s="650">
        <v>111276.18</v>
      </c>
      <c r="N83" s="758">
        <v>160413.28999999998</v>
      </c>
      <c r="O83" s="450">
        <v>0</v>
      </c>
      <c r="P83" s="380">
        <v>160413.28999999998</v>
      </c>
      <c r="Q83" s="689">
        <v>1.441577972931853</v>
      </c>
      <c r="R83" s="472">
        <v>2227.962361111111</v>
      </c>
    </row>
    <row r="84" spans="1:18" s="266" customFormat="1" ht="16.899999999999999" customHeight="1" x14ac:dyDescent="0.25">
      <c r="A84" s="275"/>
      <c r="B84" s="289" t="s">
        <v>57</v>
      </c>
      <c r="C84" s="753" t="s">
        <v>174</v>
      </c>
      <c r="D84" s="374">
        <v>65</v>
      </c>
      <c r="E84" s="758">
        <v>10</v>
      </c>
      <c r="F84" s="375">
        <v>55</v>
      </c>
      <c r="G84" s="374">
        <v>61</v>
      </c>
      <c r="H84" s="758">
        <v>6</v>
      </c>
      <c r="I84" s="379">
        <v>55</v>
      </c>
      <c r="J84" s="689">
        <v>1</v>
      </c>
      <c r="K84" s="758">
        <v>124528.42000000001</v>
      </c>
      <c r="L84" s="450">
        <v>0</v>
      </c>
      <c r="M84" s="650">
        <v>124528.42000000001</v>
      </c>
      <c r="N84" s="758">
        <v>158442.35999999999</v>
      </c>
      <c r="O84" s="450">
        <v>0</v>
      </c>
      <c r="P84" s="380">
        <v>158442.35999999999</v>
      </c>
      <c r="Q84" s="689">
        <v>1.2723389568421406</v>
      </c>
      <c r="R84" s="472">
        <v>2880.7701818181818</v>
      </c>
    </row>
    <row r="85" spans="1:18" s="266" customFormat="1" ht="16.899999999999999" customHeight="1" x14ac:dyDescent="0.25">
      <c r="A85" s="275"/>
      <c r="B85" s="289" t="s">
        <v>59</v>
      </c>
      <c r="C85" s="753" t="s">
        <v>177</v>
      </c>
      <c r="D85" s="374">
        <v>13</v>
      </c>
      <c r="E85" s="758">
        <v>4</v>
      </c>
      <c r="F85" s="375">
        <v>9</v>
      </c>
      <c r="G85" s="374">
        <v>51</v>
      </c>
      <c r="H85" s="758">
        <v>1</v>
      </c>
      <c r="I85" s="379">
        <v>50</v>
      </c>
      <c r="J85" s="689">
        <v>5.5555555555555554</v>
      </c>
      <c r="K85" s="758">
        <v>6679.4500000000007</v>
      </c>
      <c r="L85" s="450">
        <v>0</v>
      </c>
      <c r="M85" s="650">
        <v>6679.4500000000007</v>
      </c>
      <c r="N85" s="758">
        <v>92031.48</v>
      </c>
      <c r="O85" s="450">
        <v>0</v>
      </c>
      <c r="P85" s="380">
        <v>92031.48</v>
      </c>
      <c r="Q85" s="689">
        <v>13.778302105712294</v>
      </c>
      <c r="R85" s="472">
        <v>1840.6296</v>
      </c>
    </row>
    <row r="86" spans="1:18" s="266" customFormat="1" ht="16.899999999999999" customHeight="1" x14ac:dyDescent="0.25">
      <c r="A86" s="275"/>
      <c r="B86" s="288" t="s">
        <v>61</v>
      </c>
      <c r="C86" s="752" t="s">
        <v>173</v>
      </c>
      <c r="D86" s="374">
        <v>12</v>
      </c>
      <c r="E86" s="758">
        <v>3</v>
      </c>
      <c r="F86" s="375">
        <v>9</v>
      </c>
      <c r="G86" s="374">
        <v>43</v>
      </c>
      <c r="H86" s="758">
        <v>2</v>
      </c>
      <c r="I86" s="379">
        <v>41</v>
      </c>
      <c r="J86" s="689">
        <v>4.5555555555555554</v>
      </c>
      <c r="K86" s="758">
        <v>9625.4599999999991</v>
      </c>
      <c r="L86" s="450">
        <v>0</v>
      </c>
      <c r="M86" s="650">
        <v>9625.4599999999991</v>
      </c>
      <c r="N86" s="758">
        <v>55653.01</v>
      </c>
      <c r="O86" s="450">
        <v>0</v>
      </c>
      <c r="P86" s="380">
        <v>55653.01</v>
      </c>
      <c r="Q86" s="689">
        <v>5.7818545814953266</v>
      </c>
      <c r="R86" s="472">
        <v>1357.3904878048781</v>
      </c>
    </row>
    <row r="87" spans="1:18" s="266" customFormat="1" ht="16.899999999999999" customHeight="1" x14ac:dyDescent="0.25">
      <c r="A87" s="275"/>
      <c r="B87" s="289" t="s">
        <v>63</v>
      </c>
      <c r="C87" s="869" t="s">
        <v>175</v>
      </c>
      <c r="D87" s="374">
        <v>7</v>
      </c>
      <c r="E87" s="758">
        <v>0</v>
      </c>
      <c r="F87" s="375">
        <v>7</v>
      </c>
      <c r="G87" s="374">
        <v>22</v>
      </c>
      <c r="H87" s="758">
        <v>1</v>
      </c>
      <c r="I87" s="379">
        <v>21</v>
      </c>
      <c r="J87" s="689">
        <v>3</v>
      </c>
      <c r="K87" s="758">
        <v>14361.880000000001</v>
      </c>
      <c r="L87" s="450">
        <v>0</v>
      </c>
      <c r="M87" s="650">
        <v>14361.880000000001</v>
      </c>
      <c r="N87" s="758">
        <v>40283.089999999997</v>
      </c>
      <c r="O87" s="450">
        <v>0</v>
      </c>
      <c r="P87" s="380">
        <v>40283.089999999997</v>
      </c>
      <c r="Q87" s="689">
        <v>2.8048618983030074</v>
      </c>
      <c r="R87" s="472">
        <v>1918.2423809523807</v>
      </c>
    </row>
    <row r="88" spans="1:18" s="266" customFormat="1" ht="16.899999999999999" customHeight="1" x14ac:dyDescent="0.25">
      <c r="A88" s="275"/>
      <c r="B88" s="289" t="s">
        <v>65</v>
      </c>
      <c r="C88" s="870" t="s">
        <v>178</v>
      </c>
      <c r="D88" s="374">
        <v>14</v>
      </c>
      <c r="E88" s="758">
        <v>1</v>
      </c>
      <c r="F88" s="375">
        <v>13</v>
      </c>
      <c r="G88" s="374">
        <v>25</v>
      </c>
      <c r="H88" s="758">
        <v>4</v>
      </c>
      <c r="I88" s="379">
        <v>21</v>
      </c>
      <c r="J88" s="689">
        <v>1.6153846153846154</v>
      </c>
      <c r="K88" s="758">
        <v>23578.99</v>
      </c>
      <c r="L88" s="450">
        <v>0</v>
      </c>
      <c r="M88" s="650">
        <v>23578.99</v>
      </c>
      <c r="N88" s="758">
        <v>35391.589999999997</v>
      </c>
      <c r="O88" s="450">
        <v>0</v>
      </c>
      <c r="P88" s="380">
        <v>35391.589999999997</v>
      </c>
      <c r="Q88" s="689">
        <v>1.5009798977818809</v>
      </c>
      <c r="R88" s="472">
        <v>1685.3138095238094</v>
      </c>
    </row>
    <row r="89" spans="1:18" s="266" customFormat="1" ht="18" customHeight="1" x14ac:dyDescent="0.25">
      <c r="A89" s="275"/>
      <c r="B89" s="1073" t="s">
        <v>216</v>
      </c>
      <c r="C89" s="1073"/>
      <c r="D89" s="384">
        <v>273</v>
      </c>
      <c r="E89" s="384">
        <v>37</v>
      </c>
      <c r="F89" s="385">
        <v>236</v>
      </c>
      <c r="G89" s="384">
        <v>371</v>
      </c>
      <c r="H89" s="384">
        <v>35</v>
      </c>
      <c r="I89" s="388">
        <v>336</v>
      </c>
      <c r="J89" s="688">
        <v>1.423728813559322</v>
      </c>
      <c r="K89" s="650">
        <v>510179.28</v>
      </c>
      <c r="L89" s="457">
        <v>0</v>
      </c>
      <c r="M89" s="408">
        <v>510179.28</v>
      </c>
      <c r="N89" s="486">
        <v>706491.37999999989</v>
      </c>
      <c r="O89" s="457">
        <v>0</v>
      </c>
      <c r="P89" s="454">
        <v>706491.37999999989</v>
      </c>
      <c r="Q89" s="688">
        <v>1.3847904211241191</v>
      </c>
      <c r="R89" s="478">
        <v>2102.6529166666664</v>
      </c>
    </row>
    <row r="90" spans="1:18" s="266" customFormat="1" ht="9" customHeight="1" x14ac:dyDescent="0.25">
      <c r="A90" s="275"/>
      <c r="B90" s="755"/>
      <c r="C90" s="755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53" t="s">
        <v>179</v>
      </c>
      <c r="D91" s="374">
        <v>0</v>
      </c>
      <c r="E91" s="758">
        <v>0</v>
      </c>
      <c r="F91" s="375">
        <v>0</v>
      </c>
      <c r="G91" s="374">
        <v>1</v>
      </c>
      <c r="H91" s="758">
        <v>1</v>
      </c>
      <c r="I91" s="379">
        <v>0</v>
      </c>
      <c r="J91" s="689" t="s">
        <v>335</v>
      </c>
      <c r="K91" s="758">
        <v>0</v>
      </c>
      <c r="L91" s="450">
        <v>0</v>
      </c>
      <c r="M91" s="650">
        <v>0</v>
      </c>
      <c r="N91" s="758">
        <v>0</v>
      </c>
      <c r="O91" s="450">
        <v>0</v>
      </c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752" t="s">
        <v>175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650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752" t="s">
        <v>173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650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753" t="s">
        <v>174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650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753" t="s">
        <v>176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650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753" t="s">
        <v>177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650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753" t="s">
        <v>178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689" t="s">
        <v>335</v>
      </c>
      <c r="K97" s="758">
        <v>0</v>
      </c>
      <c r="L97" s="450"/>
      <c r="M97" s="650">
        <v>0</v>
      </c>
      <c r="N97" s="758">
        <v>0</v>
      </c>
      <c r="O97" s="450"/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73" t="s">
        <v>217</v>
      </c>
      <c r="C98" s="1073"/>
      <c r="D98" s="384">
        <v>0</v>
      </c>
      <c r="E98" s="384">
        <v>0</v>
      </c>
      <c r="F98" s="385">
        <v>0</v>
      </c>
      <c r="G98" s="384">
        <v>1</v>
      </c>
      <c r="H98" s="384">
        <v>1</v>
      </c>
      <c r="I98" s="388">
        <v>0</v>
      </c>
      <c r="J98" s="688" t="s">
        <v>335</v>
      </c>
      <c r="K98" s="650">
        <v>0</v>
      </c>
      <c r="L98" s="457">
        <v>0</v>
      </c>
      <c r="M98" s="408">
        <v>0</v>
      </c>
      <c r="N98" s="486">
        <v>0</v>
      </c>
      <c r="O98" s="457">
        <v>0</v>
      </c>
      <c r="P98" s="454">
        <v>0</v>
      </c>
      <c r="Q98" s="688" t="s">
        <v>335</v>
      </c>
      <c r="R98" s="478" t="s">
        <v>335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3" t="s">
        <v>325</v>
      </c>
      <c r="C100" s="893"/>
      <c r="D100" s="374">
        <v>273</v>
      </c>
      <c r="E100" s="384">
        <v>37</v>
      </c>
      <c r="F100" s="455">
        <v>236</v>
      </c>
      <c r="G100" s="374">
        <v>372</v>
      </c>
      <c r="H100" s="384">
        <v>36</v>
      </c>
      <c r="I100" s="388">
        <v>336</v>
      </c>
      <c r="J100" s="449">
        <v>1.423728813559322</v>
      </c>
      <c r="K100" s="650">
        <v>510179.28</v>
      </c>
      <c r="L100" s="453">
        <v>0</v>
      </c>
      <c r="M100" s="386">
        <v>510179.28</v>
      </c>
      <c r="N100" s="650">
        <v>706491.37999999989</v>
      </c>
      <c r="O100" s="453">
        <v>0</v>
      </c>
      <c r="P100" s="651">
        <v>706491.37999999989</v>
      </c>
      <c r="Q100" s="449">
        <v>1.3847904211241191</v>
      </c>
      <c r="R100" s="478">
        <v>2102.6529166666664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1" t="s">
        <v>295</v>
      </c>
      <c r="C116" s="871"/>
      <c r="D116" s="871"/>
      <c r="E116" s="871"/>
      <c r="F116" s="871"/>
      <c r="G116" s="871"/>
      <c r="H116" s="871"/>
      <c r="I116" s="871"/>
      <c r="J116" s="871"/>
      <c r="K116" s="871"/>
      <c r="L116" s="871"/>
      <c r="M116" s="871"/>
      <c r="N116" s="871"/>
      <c r="O116" s="871"/>
      <c r="P116" s="871"/>
      <c r="Q116" s="871"/>
      <c r="R116" s="750"/>
    </row>
    <row r="117" spans="1:18" s="266" customFormat="1" ht="18" customHeight="1" x14ac:dyDescent="0.25">
      <c r="A117" s="275"/>
      <c r="B117" s="1066" t="s">
        <v>84</v>
      </c>
      <c r="C117" s="878" t="s">
        <v>211</v>
      </c>
      <c r="D117" s="881" t="s">
        <v>208</v>
      </c>
      <c r="E117" s="882"/>
      <c r="F117" s="882"/>
      <c r="G117" s="882"/>
      <c r="H117" s="882"/>
      <c r="I117" s="882"/>
      <c r="J117" s="882"/>
      <c r="K117" s="882"/>
      <c r="L117" s="882"/>
      <c r="M117" s="882"/>
      <c r="N117" s="882"/>
      <c r="O117" s="882"/>
      <c r="P117" s="882"/>
      <c r="Q117" s="882"/>
      <c r="R117" s="886"/>
    </row>
    <row r="118" spans="1:18" s="266" customFormat="1" ht="15.6" customHeight="1" x14ac:dyDescent="0.25">
      <c r="A118" s="275"/>
      <c r="B118" s="1067"/>
      <c r="C118" s="879"/>
      <c r="D118" s="896" t="s">
        <v>197</v>
      </c>
      <c r="E118" s="1078"/>
      <c r="F118" s="1078"/>
      <c r="G118" s="1078"/>
      <c r="H118" s="1078"/>
      <c r="I118" s="897"/>
      <c r="J118" s="888" t="s">
        <v>332</v>
      </c>
      <c r="K118" s="896" t="s">
        <v>220</v>
      </c>
      <c r="L118" s="1078"/>
      <c r="M118" s="1078"/>
      <c r="N118" s="1078"/>
      <c r="O118" s="1078"/>
      <c r="P118" s="897"/>
      <c r="Q118" s="1038" t="s">
        <v>332</v>
      </c>
      <c r="R118" s="965" t="s">
        <v>322</v>
      </c>
    </row>
    <row r="119" spans="1:18" s="266" customFormat="1" ht="19.149999999999999" customHeight="1" x14ac:dyDescent="0.25">
      <c r="A119" s="275"/>
      <c r="B119" s="1067"/>
      <c r="C119" s="879"/>
      <c r="D119" s="924" t="s">
        <v>333</v>
      </c>
      <c r="E119" s="1161"/>
      <c r="F119" s="925"/>
      <c r="G119" s="1161" t="s">
        <v>334</v>
      </c>
      <c r="H119" s="1161"/>
      <c r="I119" s="925"/>
      <c r="J119" s="888"/>
      <c r="K119" s="924" t="s">
        <v>333</v>
      </c>
      <c r="L119" s="1161"/>
      <c r="M119" s="925"/>
      <c r="N119" s="1161" t="s">
        <v>334</v>
      </c>
      <c r="O119" s="1161"/>
      <c r="P119" s="925"/>
      <c r="Q119" s="1165"/>
      <c r="R119" s="888"/>
    </row>
    <row r="120" spans="1:18" s="266" customFormat="1" ht="19.149999999999999" customHeight="1" x14ac:dyDescent="0.25">
      <c r="A120" s="275"/>
      <c r="B120" s="1068"/>
      <c r="C120" s="880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889"/>
      <c r="K120" s="372" t="s">
        <v>292</v>
      </c>
      <c r="L120" s="749" t="s">
        <v>215</v>
      </c>
      <c r="M120" s="372" t="s">
        <v>221</v>
      </c>
      <c r="N120" s="372" t="s">
        <v>293</v>
      </c>
      <c r="O120" s="749" t="s">
        <v>215</v>
      </c>
      <c r="P120" s="372" t="s">
        <v>221</v>
      </c>
      <c r="Q120" s="1039"/>
      <c r="R120" s="889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70" t="s">
        <v>165</v>
      </c>
      <c r="D122" s="374">
        <v>460</v>
      </c>
      <c r="E122" s="374">
        <v>58</v>
      </c>
      <c r="F122" s="375">
        <v>402</v>
      </c>
      <c r="G122" s="374">
        <v>538</v>
      </c>
      <c r="H122" s="374">
        <v>57</v>
      </c>
      <c r="I122" s="379">
        <v>481</v>
      </c>
      <c r="J122" s="448">
        <v>1.1965174129353233</v>
      </c>
      <c r="K122" s="376">
        <v>1080455.17</v>
      </c>
      <c r="L122" s="450">
        <v>-120676.92</v>
      </c>
      <c r="M122" s="650">
        <v>959778.24999999988</v>
      </c>
      <c r="N122" s="376">
        <v>2005473.92</v>
      </c>
      <c r="O122" s="450">
        <v>-33488.239999999998</v>
      </c>
      <c r="P122" s="380">
        <v>1971985.68</v>
      </c>
      <c r="Q122" s="448">
        <v>2.0546263472838651</v>
      </c>
      <c r="R122" s="472">
        <v>4099.7623284823285</v>
      </c>
    </row>
    <row r="123" spans="1:18" s="266" customFormat="1" ht="18" customHeight="1" x14ac:dyDescent="0.25">
      <c r="A123" s="275"/>
      <c r="B123" s="439" t="s">
        <v>55</v>
      </c>
      <c r="C123" s="753" t="s">
        <v>166</v>
      </c>
      <c r="D123" s="374">
        <v>912</v>
      </c>
      <c r="E123" s="374">
        <v>92</v>
      </c>
      <c r="F123" s="375">
        <v>820</v>
      </c>
      <c r="G123" s="374">
        <v>959</v>
      </c>
      <c r="H123" s="374">
        <v>92</v>
      </c>
      <c r="I123" s="379">
        <v>867</v>
      </c>
      <c r="J123" s="448">
        <v>1.0573170731707318</v>
      </c>
      <c r="K123" s="376">
        <v>1703278.2984</v>
      </c>
      <c r="L123" s="450">
        <v>0</v>
      </c>
      <c r="M123" s="650">
        <v>1703278.2984</v>
      </c>
      <c r="N123" s="376">
        <v>1956021.8783999998</v>
      </c>
      <c r="O123" s="450">
        <v>0</v>
      </c>
      <c r="P123" s="380">
        <v>1956021.8783999998</v>
      </c>
      <c r="Q123" s="448">
        <v>1.1483865439003234</v>
      </c>
      <c r="R123" s="472">
        <v>2256.0805979238753</v>
      </c>
    </row>
    <row r="124" spans="1:18" s="266" customFormat="1" ht="18" customHeight="1" x14ac:dyDescent="0.25">
      <c r="A124" s="275"/>
      <c r="B124" s="440" t="s">
        <v>57</v>
      </c>
      <c r="C124" s="753" t="s">
        <v>169</v>
      </c>
      <c r="D124" s="374">
        <v>1127</v>
      </c>
      <c r="E124" s="374">
        <v>120</v>
      </c>
      <c r="F124" s="375">
        <v>1007</v>
      </c>
      <c r="G124" s="374">
        <v>902</v>
      </c>
      <c r="H124" s="374">
        <v>150</v>
      </c>
      <c r="I124" s="379">
        <v>752</v>
      </c>
      <c r="J124" s="448">
        <v>0.74677259185700096</v>
      </c>
      <c r="K124" s="376">
        <v>1880472.08</v>
      </c>
      <c r="L124" s="450">
        <v>-62485.7</v>
      </c>
      <c r="M124" s="650">
        <v>1817986.3800000001</v>
      </c>
      <c r="N124" s="376">
        <v>1870219.3599999999</v>
      </c>
      <c r="O124" s="450">
        <v>0</v>
      </c>
      <c r="P124" s="380">
        <v>1870219.3599999999</v>
      </c>
      <c r="Q124" s="448">
        <v>1.0287312273483589</v>
      </c>
      <c r="R124" s="472">
        <v>2486.9938297872341</v>
      </c>
    </row>
    <row r="125" spans="1:18" s="266" customFormat="1" ht="18" customHeight="1" x14ac:dyDescent="0.25">
      <c r="A125" s="275"/>
      <c r="B125" s="440" t="s">
        <v>59</v>
      </c>
      <c r="C125" s="753" t="s">
        <v>87</v>
      </c>
      <c r="D125" s="374">
        <v>1647</v>
      </c>
      <c r="E125" s="374">
        <v>200</v>
      </c>
      <c r="F125" s="375">
        <v>1447</v>
      </c>
      <c r="G125" s="374">
        <v>990</v>
      </c>
      <c r="H125" s="374">
        <v>173</v>
      </c>
      <c r="I125" s="379">
        <v>817</v>
      </c>
      <c r="J125" s="448">
        <v>0.56461644782308229</v>
      </c>
      <c r="K125" s="376">
        <v>1672916.5</v>
      </c>
      <c r="L125" s="450">
        <v>0</v>
      </c>
      <c r="M125" s="650">
        <v>1672916.5</v>
      </c>
      <c r="N125" s="376">
        <v>1592899.5801000004</v>
      </c>
      <c r="O125" s="450">
        <v>0</v>
      </c>
      <c r="P125" s="380">
        <v>1592899.5801000004</v>
      </c>
      <c r="Q125" s="448">
        <v>0.95216920874413058</v>
      </c>
      <c r="R125" s="472">
        <v>1949.6934884944924</v>
      </c>
    </row>
    <row r="126" spans="1:18" s="266" customFormat="1" ht="18" customHeight="1" x14ac:dyDescent="0.25">
      <c r="A126" s="275"/>
      <c r="B126" s="439" t="s">
        <v>61</v>
      </c>
      <c r="C126" s="753" t="s">
        <v>171</v>
      </c>
      <c r="D126" s="374">
        <v>918</v>
      </c>
      <c r="E126" s="374">
        <v>104</v>
      </c>
      <c r="F126" s="375">
        <v>814</v>
      </c>
      <c r="G126" s="374">
        <v>1105</v>
      </c>
      <c r="H126" s="374">
        <v>119</v>
      </c>
      <c r="I126" s="379">
        <v>986</v>
      </c>
      <c r="J126" s="448">
        <v>1.2113022113022114</v>
      </c>
      <c r="K126" s="376">
        <v>1841257.33</v>
      </c>
      <c r="L126" s="450">
        <v>0</v>
      </c>
      <c r="M126" s="650">
        <v>1841257.33</v>
      </c>
      <c r="N126" s="376">
        <v>1572525.13</v>
      </c>
      <c r="O126" s="450">
        <v>-14432.22</v>
      </c>
      <c r="P126" s="380">
        <v>1558092.91</v>
      </c>
      <c r="Q126" s="448">
        <v>0.84621138208856439</v>
      </c>
      <c r="R126" s="472">
        <v>1580.2159330628801</v>
      </c>
    </row>
    <row r="127" spans="1:18" s="266" customFormat="1" ht="18" customHeight="1" x14ac:dyDescent="0.25">
      <c r="A127" s="275"/>
      <c r="B127" s="440" t="s">
        <v>63</v>
      </c>
      <c r="C127" s="753" t="s">
        <v>167</v>
      </c>
      <c r="D127" s="374">
        <v>193</v>
      </c>
      <c r="E127" s="374">
        <v>6</v>
      </c>
      <c r="F127" s="375">
        <v>187</v>
      </c>
      <c r="G127" s="374">
        <v>289</v>
      </c>
      <c r="H127" s="374">
        <v>18</v>
      </c>
      <c r="I127" s="379">
        <v>271</v>
      </c>
      <c r="J127" s="448">
        <v>1.4491978609625669</v>
      </c>
      <c r="K127" s="376">
        <v>1185857.0799999998</v>
      </c>
      <c r="L127" s="450">
        <v>0</v>
      </c>
      <c r="M127" s="650">
        <v>1185857.0799999998</v>
      </c>
      <c r="N127" s="376">
        <v>1371868.0399999998</v>
      </c>
      <c r="O127" s="450">
        <v>0</v>
      </c>
      <c r="P127" s="380">
        <v>1371868.0399999998</v>
      </c>
      <c r="Q127" s="448">
        <v>1.1568578230354707</v>
      </c>
      <c r="R127" s="472">
        <v>5062.2436900368994</v>
      </c>
    </row>
    <row r="128" spans="1:18" s="266" customFormat="1" ht="18" customHeight="1" x14ac:dyDescent="0.25">
      <c r="A128" s="275"/>
      <c r="B128" s="440" t="s">
        <v>65</v>
      </c>
      <c r="C128" s="753" t="s">
        <v>170</v>
      </c>
      <c r="D128" s="374">
        <v>466</v>
      </c>
      <c r="E128" s="374">
        <v>37</v>
      </c>
      <c r="F128" s="375">
        <v>429</v>
      </c>
      <c r="G128" s="374">
        <v>621</v>
      </c>
      <c r="H128" s="374">
        <v>31</v>
      </c>
      <c r="I128" s="379">
        <v>590</v>
      </c>
      <c r="J128" s="448">
        <v>1.3752913752913754</v>
      </c>
      <c r="K128" s="376">
        <v>746986.52</v>
      </c>
      <c r="L128" s="450">
        <v>-8076.28</v>
      </c>
      <c r="M128" s="650">
        <v>738910.24</v>
      </c>
      <c r="N128" s="376">
        <v>1006266.7400000001</v>
      </c>
      <c r="O128" s="450">
        <v>-16095.760000000002</v>
      </c>
      <c r="P128" s="380">
        <v>990170.9800000001</v>
      </c>
      <c r="Q128" s="448">
        <v>1.3400423033790954</v>
      </c>
      <c r="R128" s="472">
        <v>1678.2558983050849</v>
      </c>
    </row>
    <row r="129" spans="1:18" s="266" customFormat="1" ht="18" customHeight="1" x14ac:dyDescent="0.25">
      <c r="A129" s="275"/>
      <c r="B129" s="439" t="s">
        <v>66</v>
      </c>
      <c r="C129" s="753" t="s">
        <v>71</v>
      </c>
      <c r="D129" s="374">
        <v>448</v>
      </c>
      <c r="E129" s="374">
        <v>43</v>
      </c>
      <c r="F129" s="375">
        <v>405</v>
      </c>
      <c r="G129" s="374">
        <v>421</v>
      </c>
      <c r="H129" s="374">
        <v>25</v>
      </c>
      <c r="I129" s="379">
        <v>396</v>
      </c>
      <c r="J129" s="448">
        <v>0.97777777777777775</v>
      </c>
      <c r="K129" s="376">
        <v>793467.75000000012</v>
      </c>
      <c r="L129" s="450">
        <v>-18368.47</v>
      </c>
      <c r="M129" s="650">
        <v>775099.28000000014</v>
      </c>
      <c r="N129" s="376">
        <v>697785.29999999993</v>
      </c>
      <c r="O129" s="450">
        <v>0</v>
      </c>
      <c r="P129" s="380">
        <v>697785.29999999993</v>
      </c>
      <c r="Q129" s="448">
        <v>0.90025280374405692</v>
      </c>
      <c r="R129" s="472">
        <v>1762.0840909090907</v>
      </c>
    </row>
    <row r="130" spans="1:18" s="266" customFormat="1" ht="18" customHeight="1" x14ac:dyDescent="0.25">
      <c r="A130" s="275"/>
      <c r="B130" s="440" t="s">
        <v>67</v>
      </c>
      <c r="C130" s="869" t="s">
        <v>54</v>
      </c>
      <c r="D130" s="374">
        <v>361</v>
      </c>
      <c r="E130" s="374">
        <v>54</v>
      </c>
      <c r="F130" s="375">
        <v>307</v>
      </c>
      <c r="G130" s="374">
        <v>413</v>
      </c>
      <c r="H130" s="374">
        <v>65</v>
      </c>
      <c r="I130" s="379">
        <v>348</v>
      </c>
      <c r="J130" s="448">
        <v>1.1335504885993486</v>
      </c>
      <c r="K130" s="376">
        <v>574179.1399999999</v>
      </c>
      <c r="L130" s="450">
        <v>0</v>
      </c>
      <c r="M130" s="650">
        <v>574179.1399999999</v>
      </c>
      <c r="N130" s="376">
        <v>576079.63</v>
      </c>
      <c r="O130" s="450">
        <v>0</v>
      </c>
      <c r="P130" s="380">
        <v>576079.63</v>
      </c>
      <c r="Q130" s="448">
        <v>1.0033099251916398</v>
      </c>
      <c r="R130" s="472">
        <v>1655.4012356321839</v>
      </c>
    </row>
    <row r="131" spans="1:18" s="266" customFormat="1" ht="18" customHeight="1" x14ac:dyDescent="0.25">
      <c r="A131" s="275"/>
      <c r="B131" s="440" t="s">
        <v>22</v>
      </c>
      <c r="C131" s="753" t="s">
        <v>172</v>
      </c>
      <c r="D131" s="374">
        <v>116</v>
      </c>
      <c r="E131" s="374">
        <v>19</v>
      </c>
      <c r="F131" s="375">
        <v>97</v>
      </c>
      <c r="G131" s="374">
        <v>170</v>
      </c>
      <c r="H131" s="374">
        <v>16</v>
      </c>
      <c r="I131" s="379">
        <v>154</v>
      </c>
      <c r="J131" s="448">
        <v>1.5876288659793814</v>
      </c>
      <c r="K131" s="376">
        <v>401340.88</v>
      </c>
      <c r="L131" s="450">
        <v>0</v>
      </c>
      <c r="M131" s="650">
        <v>401340.88</v>
      </c>
      <c r="N131" s="376">
        <v>536144.36</v>
      </c>
      <c r="O131" s="450">
        <v>0</v>
      </c>
      <c r="P131" s="380">
        <v>536144.36</v>
      </c>
      <c r="Q131" s="448">
        <v>1.3358827538326024</v>
      </c>
      <c r="R131" s="472">
        <v>3481.4568831168831</v>
      </c>
    </row>
    <row r="132" spans="1:18" s="266" customFormat="1" ht="18" customHeight="1" x14ac:dyDescent="0.25">
      <c r="A132" s="275"/>
      <c r="B132" s="439" t="s">
        <v>24</v>
      </c>
      <c r="C132" s="753" t="s">
        <v>168</v>
      </c>
      <c r="D132" s="374">
        <v>81</v>
      </c>
      <c r="E132" s="374">
        <v>9</v>
      </c>
      <c r="F132" s="375">
        <v>72</v>
      </c>
      <c r="G132" s="374">
        <v>95</v>
      </c>
      <c r="H132" s="374">
        <v>21</v>
      </c>
      <c r="I132" s="379">
        <v>74</v>
      </c>
      <c r="J132" s="448">
        <v>1.0277777777777777</v>
      </c>
      <c r="K132" s="376">
        <v>449382.96</v>
      </c>
      <c r="L132" s="450">
        <v>0</v>
      </c>
      <c r="M132" s="650">
        <v>449382.96</v>
      </c>
      <c r="N132" s="383">
        <v>356422.52</v>
      </c>
      <c r="O132" s="450">
        <v>0</v>
      </c>
      <c r="P132" s="380">
        <v>356422.52</v>
      </c>
      <c r="Q132" s="448">
        <v>0.79313759471431677</v>
      </c>
      <c r="R132" s="472">
        <v>4816.5205405405404</v>
      </c>
    </row>
    <row r="133" spans="1:18" s="266" customFormat="1" ht="18" customHeight="1" x14ac:dyDescent="0.25">
      <c r="A133" s="275"/>
      <c r="B133" s="440" t="s">
        <v>26</v>
      </c>
      <c r="C133" s="753" t="s">
        <v>163</v>
      </c>
      <c r="D133" s="374">
        <v>237</v>
      </c>
      <c r="E133" s="374">
        <v>8</v>
      </c>
      <c r="F133" s="375">
        <v>229</v>
      </c>
      <c r="G133" s="374">
        <v>181</v>
      </c>
      <c r="H133" s="374">
        <v>8</v>
      </c>
      <c r="I133" s="379">
        <v>173</v>
      </c>
      <c r="J133" s="448">
        <v>0.75545851528384278</v>
      </c>
      <c r="K133" s="376">
        <v>445613.83</v>
      </c>
      <c r="L133" s="450">
        <v>0</v>
      </c>
      <c r="M133" s="650">
        <v>445613.83</v>
      </c>
      <c r="N133" s="376">
        <v>332318.12999999995</v>
      </c>
      <c r="O133" s="450">
        <v>0</v>
      </c>
      <c r="P133" s="380">
        <v>332318.12999999995</v>
      </c>
      <c r="Q133" s="448">
        <v>0.74575362708109827</v>
      </c>
      <c r="R133" s="472">
        <v>1920.9140462427742</v>
      </c>
    </row>
    <row r="134" spans="1:18" s="266" customFormat="1" ht="18" customHeight="1" x14ac:dyDescent="0.25">
      <c r="A134" s="275"/>
      <c r="B134" s="440" t="s">
        <v>28</v>
      </c>
      <c r="C134" s="753" t="s">
        <v>179</v>
      </c>
      <c r="D134" s="374">
        <v>103</v>
      </c>
      <c r="E134" s="374">
        <v>16</v>
      </c>
      <c r="F134" s="375">
        <v>87</v>
      </c>
      <c r="G134" s="374">
        <v>92</v>
      </c>
      <c r="H134" s="374">
        <v>16</v>
      </c>
      <c r="I134" s="379">
        <v>76</v>
      </c>
      <c r="J134" s="448">
        <v>0.87356321839080464</v>
      </c>
      <c r="K134" s="376">
        <v>220128.9</v>
      </c>
      <c r="L134" s="450">
        <v>0</v>
      </c>
      <c r="M134" s="650">
        <v>220128.9</v>
      </c>
      <c r="N134" s="376">
        <v>164276.56</v>
      </c>
      <c r="O134" s="450">
        <v>0</v>
      </c>
      <c r="P134" s="380">
        <v>164276.56</v>
      </c>
      <c r="Q134" s="448">
        <v>0.74627438741573693</v>
      </c>
      <c r="R134" s="472">
        <v>2161.5336842105262</v>
      </c>
    </row>
    <row r="135" spans="1:18" s="266" customFormat="1" ht="18" customHeight="1" x14ac:dyDescent="0.25">
      <c r="A135" s="275"/>
      <c r="B135" s="439" t="s">
        <v>30</v>
      </c>
      <c r="C135" s="870" t="s">
        <v>176</v>
      </c>
      <c r="D135" s="374">
        <v>59</v>
      </c>
      <c r="E135" s="374">
        <v>3</v>
      </c>
      <c r="F135" s="375">
        <v>56</v>
      </c>
      <c r="G135" s="374">
        <v>78</v>
      </c>
      <c r="H135" s="374">
        <v>6</v>
      </c>
      <c r="I135" s="379">
        <v>72</v>
      </c>
      <c r="J135" s="448">
        <v>1.2857142857142858</v>
      </c>
      <c r="K135" s="376">
        <v>111276.18</v>
      </c>
      <c r="L135" s="450">
        <v>0</v>
      </c>
      <c r="M135" s="650">
        <v>111276.18</v>
      </c>
      <c r="N135" s="383">
        <v>160413.28999999998</v>
      </c>
      <c r="O135" s="450">
        <v>0</v>
      </c>
      <c r="P135" s="380">
        <v>160413.28999999998</v>
      </c>
      <c r="Q135" s="448">
        <v>1.441577972931853</v>
      </c>
      <c r="R135" s="472">
        <v>2227.962361111111</v>
      </c>
    </row>
    <row r="136" spans="1:18" s="266" customFormat="1" ht="18" customHeight="1" x14ac:dyDescent="0.25">
      <c r="A136" s="275"/>
      <c r="B136" s="439" t="s">
        <v>32</v>
      </c>
      <c r="C136" s="870" t="s">
        <v>174</v>
      </c>
      <c r="D136" s="374">
        <v>65</v>
      </c>
      <c r="E136" s="374">
        <v>10</v>
      </c>
      <c r="F136" s="375">
        <v>55</v>
      </c>
      <c r="G136" s="374">
        <v>61</v>
      </c>
      <c r="H136" s="374">
        <v>6</v>
      </c>
      <c r="I136" s="379">
        <v>55</v>
      </c>
      <c r="J136" s="448">
        <v>1</v>
      </c>
      <c r="K136" s="376">
        <v>124528.42000000001</v>
      </c>
      <c r="L136" s="450">
        <v>0</v>
      </c>
      <c r="M136" s="650">
        <v>124528.42000000001</v>
      </c>
      <c r="N136" s="383">
        <v>158442.35999999999</v>
      </c>
      <c r="O136" s="450">
        <v>0</v>
      </c>
      <c r="P136" s="380">
        <v>158442.35999999999</v>
      </c>
      <c r="Q136" s="448">
        <v>1.2723389568421406</v>
      </c>
      <c r="R136" s="472">
        <v>2880.7701818181818</v>
      </c>
    </row>
    <row r="137" spans="1:18" s="266" customFormat="1" ht="18" customHeight="1" x14ac:dyDescent="0.25">
      <c r="A137" s="275"/>
      <c r="B137" s="440" t="s">
        <v>34</v>
      </c>
      <c r="C137" s="867" t="s">
        <v>177</v>
      </c>
      <c r="D137" s="374">
        <v>13</v>
      </c>
      <c r="E137" s="374">
        <v>4</v>
      </c>
      <c r="F137" s="375">
        <v>9</v>
      </c>
      <c r="G137" s="374">
        <v>51</v>
      </c>
      <c r="H137" s="374">
        <v>1</v>
      </c>
      <c r="I137" s="379">
        <v>50</v>
      </c>
      <c r="J137" s="448">
        <v>5.5555555555555554</v>
      </c>
      <c r="K137" s="376">
        <v>6679.4500000000007</v>
      </c>
      <c r="L137" s="450">
        <v>0</v>
      </c>
      <c r="M137" s="650">
        <v>6679.4500000000007</v>
      </c>
      <c r="N137" s="383">
        <v>92031.48</v>
      </c>
      <c r="O137" s="450">
        <v>0</v>
      </c>
      <c r="P137" s="380">
        <v>92031.48</v>
      </c>
      <c r="Q137" s="448">
        <v>13.778302105712294</v>
      </c>
      <c r="R137" s="472">
        <v>1840.6296</v>
      </c>
    </row>
    <row r="138" spans="1:18" s="266" customFormat="1" ht="18" customHeight="1" x14ac:dyDescent="0.25">
      <c r="A138" s="275"/>
      <c r="B138" s="440" t="s">
        <v>36</v>
      </c>
      <c r="C138" s="869" t="s">
        <v>173</v>
      </c>
      <c r="D138" s="374">
        <v>12</v>
      </c>
      <c r="E138" s="374">
        <v>3</v>
      </c>
      <c r="F138" s="375">
        <v>9</v>
      </c>
      <c r="G138" s="374">
        <v>43</v>
      </c>
      <c r="H138" s="374">
        <v>2</v>
      </c>
      <c r="I138" s="379">
        <v>41</v>
      </c>
      <c r="J138" s="448">
        <v>4.5555555555555554</v>
      </c>
      <c r="K138" s="376">
        <v>9625.4599999999991</v>
      </c>
      <c r="L138" s="450">
        <v>0</v>
      </c>
      <c r="M138" s="650">
        <v>9625.4599999999991</v>
      </c>
      <c r="N138" s="383">
        <v>55653.01</v>
      </c>
      <c r="O138" s="450">
        <v>0</v>
      </c>
      <c r="P138" s="380">
        <v>55653.01</v>
      </c>
      <c r="Q138" s="448">
        <v>5.7818545814953266</v>
      </c>
      <c r="R138" s="472">
        <v>1357.3904878048781</v>
      </c>
    </row>
    <row r="139" spans="1:18" s="266" customFormat="1" ht="18" customHeight="1" x14ac:dyDescent="0.25">
      <c r="A139" s="275"/>
      <c r="B139" s="439" t="s">
        <v>38</v>
      </c>
      <c r="C139" s="864" t="s">
        <v>164</v>
      </c>
      <c r="D139" s="374">
        <v>0</v>
      </c>
      <c r="E139" s="374">
        <v>0</v>
      </c>
      <c r="F139" s="375">
        <v>0</v>
      </c>
      <c r="G139" s="374">
        <v>42</v>
      </c>
      <c r="H139" s="374">
        <v>3</v>
      </c>
      <c r="I139" s="379">
        <v>39</v>
      </c>
      <c r="J139" s="448">
        <v>0</v>
      </c>
      <c r="K139" s="376">
        <v>0</v>
      </c>
      <c r="L139" s="450">
        <v>0</v>
      </c>
      <c r="M139" s="650">
        <v>0</v>
      </c>
      <c r="N139" s="376">
        <v>45152.15</v>
      </c>
      <c r="O139" s="450">
        <v>0</v>
      </c>
      <c r="P139" s="380">
        <v>45152.15</v>
      </c>
      <c r="Q139" s="448">
        <v>0</v>
      </c>
      <c r="R139" s="472">
        <v>1157.7474358974359</v>
      </c>
    </row>
    <row r="140" spans="1:18" s="266" customFormat="1" ht="18" customHeight="1" x14ac:dyDescent="0.25">
      <c r="A140" s="275"/>
      <c r="B140" s="440" t="s">
        <v>218</v>
      </c>
      <c r="C140" s="869" t="s">
        <v>175</v>
      </c>
      <c r="D140" s="374">
        <v>7</v>
      </c>
      <c r="E140" s="374">
        <v>0</v>
      </c>
      <c r="F140" s="375">
        <v>7</v>
      </c>
      <c r="G140" s="374">
        <v>22</v>
      </c>
      <c r="H140" s="374">
        <v>1</v>
      </c>
      <c r="I140" s="379">
        <v>21</v>
      </c>
      <c r="J140" s="448">
        <v>3</v>
      </c>
      <c r="K140" s="376">
        <v>14361.880000000001</v>
      </c>
      <c r="L140" s="450">
        <v>0</v>
      </c>
      <c r="M140" s="650">
        <v>14361.880000000001</v>
      </c>
      <c r="N140" s="383">
        <v>40283.089999999997</v>
      </c>
      <c r="O140" s="450">
        <v>0</v>
      </c>
      <c r="P140" s="380">
        <v>40283.089999999997</v>
      </c>
      <c r="Q140" s="448">
        <v>2.8048618983030074</v>
      </c>
      <c r="R140" s="472">
        <v>1918.2423809523807</v>
      </c>
    </row>
    <row r="141" spans="1:18" s="266" customFormat="1" ht="18" customHeight="1" x14ac:dyDescent="0.25">
      <c r="A141" s="275"/>
      <c r="B141" s="440" t="s">
        <v>219</v>
      </c>
      <c r="C141" s="753" t="s">
        <v>178</v>
      </c>
      <c r="D141" s="374">
        <v>14</v>
      </c>
      <c r="E141" s="374">
        <v>1</v>
      </c>
      <c r="F141" s="375">
        <v>13</v>
      </c>
      <c r="G141" s="374">
        <v>25</v>
      </c>
      <c r="H141" s="374">
        <v>4</v>
      </c>
      <c r="I141" s="379">
        <v>21</v>
      </c>
      <c r="J141" s="448">
        <v>1.6153846153846154</v>
      </c>
      <c r="K141" s="376">
        <v>23578.99</v>
      </c>
      <c r="L141" s="450">
        <v>0</v>
      </c>
      <c r="M141" s="650">
        <v>23578.99</v>
      </c>
      <c r="N141" s="383">
        <v>35391.589999999997</v>
      </c>
      <c r="O141" s="450">
        <v>0</v>
      </c>
      <c r="P141" s="380">
        <v>35391.589999999997</v>
      </c>
      <c r="Q141" s="448">
        <v>1.5009798977818809</v>
      </c>
      <c r="R141" s="472">
        <v>1685.3138095238094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3" t="s">
        <v>326</v>
      </c>
      <c r="C143" s="893"/>
      <c r="D143" s="384">
        <v>7239</v>
      </c>
      <c r="E143" s="384">
        <v>787</v>
      </c>
      <c r="F143" s="385">
        <v>6452</v>
      </c>
      <c r="G143" s="374">
        <v>7098</v>
      </c>
      <c r="H143" s="384">
        <v>814</v>
      </c>
      <c r="I143" s="388">
        <v>6284</v>
      </c>
      <c r="J143" s="449">
        <v>0.97396156230626163</v>
      </c>
      <c r="K143" s="650">
        <v>13285386.818400003</v>
      </c>
      <c r="L143" s="453">
        <v>-209607.37</v>
      </c>
      <c r="M143" s="386">
        <v>13075779.448400002</v>
      </c>
      <c r="N143" s="650">
        <v>14625668.118499998</v>
      </c>
      <c r="O143" s="453">
        <v>-64016.22</v>
      </c>
      <c r="P143" s="651">
        <v>14561651.898499999</v>
      </c>
      <c r="Q143" s="449">
        <v>1.1136354781727229</v>
      </c>
      <c r="R143" s="478">
        <v>2317.2584179662636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5"/>
      <c r="C146" s="755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3" t="s">
        <v>198</v>
      </c>
      <c r="C147" s="893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510179.28</v>
      </c>
      <c r="L147" s="453">
        <f>SUM(L89)</f>
        <v>0</v>
      </c>
      <c r="M147" s="386" t="e">
        <f>SUM(M89+#REF!)</f>
        <v>#REF!</v>
      </c>
      <c r="N147" s="650">
        <f>SUM(N89)</f>
        <v>706491.37999999989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53" t="s">
        <v>164</v>
      </c>
      <c r="D148" s="753"/>
      <c r="E148" s="753"/>
      <c r="F148" s="753"/>
      <c r="G148" s="753"/>
      <c r="H148" s="753"/>
      <c r="I148" s="753"/>
      <c r="J148" s="753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53" t="s">
        <v>165</v>
      </c>
      <c r="D149" s="753"/>
      <c r="E149" s="753"/>
      <c r="F149" s="753"/>
      <c r="G149" s="753"/>
      <c r="H149" s="753"/>
      <c r="I149" s="753"/>
      <c r="J149" s="753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53" t="s">
        <v>166</v>
      </c>
      <c r="D150" s="753"/>
      <c r="E150" s="753"/>
      <c r="F150" s="753"/>
      <c r="G150" s="753"/>
      <c r="H150" s="753"/>
      <c r="I150" s="753"/>
      <c r="J150" s="753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53" t="s">
        <v>167</v>
      </c>
      <c r="D151" s="753"/>
      <c r="E151" s="753"/>
      <c r="F151" s="753"/>
      <c r="G151" s="753"/>
      <c r="H151" s="753"/>
      <c r="I151" s="753"/>
      <c r="J151" s="753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82:R88">
    <sortCondition descending="1" ref="P82:P88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4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71" t="s">
        <v>298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</row>
    <row r="5" spans="1:18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4" t="s">
        <v>300</v>
      </c>
      <c r="C7" s="1074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4"/>
      <c r="B8" s="1066" t="s">
        <v>194</v>
      </c>
      <c r="C8" s="878" t="s">
        <v>191</v>
      </c>
      <c r="D8" s="881" t="s">
        <v>81</v>
      </c>
      <c r="E8" s="882"/>
      <c r="F8" s="882"/>
      <c r="G8" s="882"/>
      <c r="H8" s="882"/>
      <c r="I8" s="882"/>
      <c r="J8" s="882"/>
      <c r="K8" s="882"/>
      <c r="L8" s="882"/>
      <c r="M8" s="882"/>
      <c r="N8" s="882"/>
      <c r="O8" s="882"/>
      <c r="P8" s="886"/>
    </row>
    <row r="9" spans="1:18" s="269" customFormat="1" ht="15" customHeight="1" x14ac:dyDescent="0.25">
      <c r="A9" s="874"/>
      <c r="B9" s="1067"/>
      <c r="C9" s="879"/>
      <c r="D9" s="924" t="s">
        <v>197</v>
      </c>
      <c r="E9" s="1161"/>
      <c r="F9" s="1161"/>
      <c r="G9" s="1161"/>
      <c r="H9" s="1161"/>
      <c r="I9" s="925"/>
      <c r="J9" s="924" t="s">
        <v>3</v>
      </c>
      <c r="K9" s="1161"/>
      <c r="L9" s="1161"/>
      <c r="M9" s="1161"/>
      <c r="N9" s="1161"/>
      <c r="O9" s="925"/>
      <c r="P9" s="965" t="s">
        <v>332</v>
      </c>
    </row>
    <row r="10" spans="1:18" s="269" customFormat="1" ht="15" customHeight="1" x14ac:dyDescent="0.25">
      <c r="A10" s="506"/>
      <c r="B10" s="1067"/>
      <c r="C10" s="879"/>
      <c r="D10" s="924" t="s">
        <v>333</v>
      </c>
      <c r="E10" s="1161"/>
      <c r="F10" s="925"/>
      <c r="G10" s="924" t="s">
        <v>334</v>
      </c>
      <c r="H10" s="1161"/>
      <c r="I10" s="925"/>
      <c r="J10" s="924" t="s">
        <v>333</v>
      </c>
      <c r="K10" s="1161"/>
      <c r="L10" s="925"/>
      <c r="M10" s="924" t="s">
        <v>334</v>
      </c>
      <c r="N10" s="1161"/>
      <c r="O10" s="925"/>
      <c r="P10" s="888"/>
    </row>
    <row r="11" spans="1:18" s="269" customFormat="1" ht="16.149999999999999" customHeight="1" x14ac:dyDescent="0.25">
      <c r="A11" s="506"/>
      <c r="B11" s="1068"/>
      <c r="C11" s="880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353" t="s">
        <v>299</v>
      </c>
      <c r="K11" s="565" t="s">
        <v>221</v>
      </c>
      <c r="L11" s="353" t="s">
        <v>223</v>
      </c>
      <c r="M11" s="353" t="s">
        <v>299</v>
      </c>
      <c r="N11" s="565" t="s">
        <v>221</v>
      </c>
      <c r="O11" s="353" t="s">
        <v>223</v>
      </c>
      <c r="P11" s="889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508" t="s">
        <v>5</v>
      </c>
      <c r="D13" s="758">
        <v>3476</v>
      </c>
      <c r="E13" s="758">
        <v>1049</v>
      </c>
      <c r="F13" s="375">
        <v>2427</v>
      </c>
      <c r="G13" s="758">
        <v>3505</v>
      </c>
      <c r="H13" s="758">
        <v>903</v>
      </c>
      <c r="I13" s="379">
        <v>2602</v>
      </c>
      <c r="J13" s="758">
        <v>5806311.9220856149</v>
      </c>
      <c r="K13" s="758">
        <v>1100828.98</v>
      </c>
      <c r="L13" s="377">
        <v>4705482.9420856144</v>
      </c>
      <c r="M13" s="758">
        <v>5967467.980743967</v>
      </c>
      <c r="N13" s="758">
        <v>892642.48990000004</v>
      </c>
      <c r="O13" s="380">
        <v>5074825.4908439666</v>
      </c>
      <c r="P13" s="689">
        <v>1.0784919536005475</v>
      </c>
    </row>
    <row r="14" spans="1:18" s="269" customFormat="1" ht="15" customHeight="1" x14ac:dyDescent="0.25">
      <c r="A14" s="292"/>
      <c r="B14" s="806" t="s">
        <v>182</v>
      </c>
      <c r="C14" s="507" t="s">
        <v>7</v>
      </c>
      <c r="D14" s="690">
        <v>1033</v>
      </c>
      <c r="E14" s="758">
        <v>889</v>
      </c>
      <c r="F14" s="375">
        <v>144</v>
      </c>
      <c r="G14" s="690">
        <v>1294</v>
      </c>
      <c r="H14" s="758">
        <v>639</v>
      </c>
      <c r="I14" s="379">
        <v>655</v>
      </c>
      <c r="J14" s="690">
        <v>599539.13597455178</v>
      </c>
      <c r="K14" s="690">
        <v>164026.50260000001</v>
      </c>
      <c r="L14" s="377">
        <v>435512.63337455178</v>
      </c>
      <c r="M14" s="690">
        <v>398003.82265209948</v>
      </c>
      <c r="N14" s="690">
        <v>100569.50080000005</v>
      </c>
      <c r="O14" s="380">
        <v>297434.32185209944</v>
      </c>
      <c r="P14" s="689">
        <v>0.68295222470917039</v>
      </c>
    </row>
    <row r="15" spans="1:18" s="269" customFormat="1" ht="15" customHeight="1" x14ac:dyDescent="0.25">
      <c r="A15" s="291"/>
      <c r="B15" s="807" t="s">
        <v>183</v>
      </c>
      <c r="C15" s="507" t="s">
        <v>9</v>
      </c>
      <c r="D15" s="690">
        <v>5463</v>
      </c>
      <c r="E15" s="758">
        <v>1172</v>
      </c>
      <c r="F15" s="375">
        <v>4291</v>
      </c>
      <c r="G15" s="690">
        <v>5153</v>
      </c>
      <c r="H15" s="758">
        <v>1168</v>
      </c>
      <c r="I15" s="379">
        <v>3985</v>
      </c>
      <c r="J15" s="690">
        <v>11085508.261092728</v>
      </c>
      <c r="K15" s="690">
        <v>2012352.8499999996</v>
      </c>
      <c r="L15" s="377">
        <v>9073155.4110927284</v>
      </c>
      <c r="M15" s="690">
        <v>10579094.106232811</v>
      </c>
      <c r="N15" s="690">
        <v>2173109.8599</v>
      </c>
      <c r="O15" s="380">
        <v>8405984.2463328112</v>
      </c>
      <c r="P15" s="689">
        <v>0.92646757004247471</v>
      </c>
    </row>
    <row r="16" spans="1:18" s="269" customFormat="1" ht="15" customHeight="1" x14ac:dyDescent="0.25">
      <c r="A16" s="291"/>
      <c r="B16" s="807" t="s">
        <v>184</v>
      </c>
      <c r="C16" s="507" t="s">
        <v>11</v>
      </c>
      <c r="D16" s="690">
        <v>0</v>
      </c>
      <c r="E16" s="758">
        <v>0</v>
      </c>
      <c r="F16" s="375">
        <v>0</v>
      </c>
      <c r="G16" s="690">
        <v>0</v>
      </c>
      <c r="H16" s="758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507" t="s">
        <v>13</v>
      </c>
      <c r="D17" s="690">
        <v>0</v>
      </c>
      <c r="E17" s="758">
        <v>0</v>
      </c>
      <c r="F17" s="375">
        <v>0</v>
      </c>
      <c r="G17" s="690">
        <v>0</v>
      </c>
      <c r="H17" s="758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507" t="s">
        <v>15</v>
      </c>
      <c r="D18" s="690">
        <v>3</v>
      </c>
      <c r="E18" s="758">
        <v>0</v>
      </c>
      <c r="F18" s="375">
        <v>3</v>
      </c>
      <c r="G18" s="690">
        <v>1</v>
      </c>
      <c r="H18" s="758">
        <v>0</v>
      </c>
      <c r="I18" s="379">
        <v>1</v>
      </c>
      <c r="J18" s="690">
        <v>5600</v>
      </c>
      <c r="K18" s="690">
        <v>0</v>
      </c>
      <c r="L18" s="377">
        <v>5600</v>
      </c>
      <c r="M18" s="690">
        <v>100</v>
      </c>
      <c r="N18" s="690">
        <v>0</v>
      </c>
      <c r="O18" s="380">
        <v>100</v>
      </c>
      <c r="P18" s="689">
        <v>1.7857142857142856E-2</v>
      </c>
    </row>
    <row r="19" spans="1:27" ht="15" customHeight="1" x14ac:dyDescent="0.25">
      <c r="A19" s="291"/>
      <c r="B19" s="807" t="s">
        <v>187</v>
      </c>
      <c r="C19" s="507" t="s">
        <v>17</v>
      </c>
      <c r="D19" s="690">
        <v>25</v>
      </c>
      <c r="E19" s="758">
        <v>7</v>
      </c>
      <c r="F19" s="375">
        <v>18</v>
      </c>
      <c r="G19" s="690">
        <v>52</v>
      </c>
      <c r="H19" s="758">
        <v>3</v>
      </c>
      <c r="I19" s="379">
        <v>49</v>
      </c>
      <c r="J19" s="690">
        <v>67136.75</v>
      </c>
      <c r="K19" s="690">
        <v>25874.38</v>
      </c>
      <c r="L19" s="377">
        <v>41262.369999999995</v>
      </c>
      <c r="M19" s="690">
        <v>72192.140100000004</v>
      </c>
      <c r="N19" s="690">
        <v>9645.4701000000005</v>
      </c>
      <c r="O19" s="380">
        <v>62546.670000000006</v>
      </c>
      <c r="P19" s="689">
        <v>1.5158283443243812</v>
      </c>
    </row>
    <row r="20" spans="1:27" ht="15" customHeight="1" x14ac:dyDescent="0.25">
      <c r="A20" s="292"/>
      <c r="B20" s="806" t="s">
        <v>188</v>
      </c>
      <c r="C20" s="507" t="s">
        <v>19</v>
      </c>
      <c r="D20" s="690">
        <v>372</v>
      </c>
      <c r="E20" s="758">
        <v>117</v>
      </c>
      <c r="F20" s="375">
        <v>255</v>
      </c>
      <c r="G20" s="690">
        <v>381</v>
      </c>
      <c r="H20" s="758">
        <v>81</v>
      </c>
      <c r="I20" s="379">
        <v>300</v>
      </c>
      <c r="J20" s="690">
        <v>5701577.0049604261</v>
      </c>
      <c r="K20" s="690">
        <v>43106.559999999998</v>
      </c>
      <c r="L20" s="377">
        <v>5658470.4449604265</v>
      </c>
      <c r="M20" s="690">
        <v>8201654.0584280249</v>
      </c>
      <c r="N20" s="690">
        <v>346677.56</v>
      </c>
      <c r="O20" s="380">
        <v>7854976.4984280253</v>
      </c>
      <c r="P20" s="689">
        <v>1.388180176044546</v>
      </c>
    </row>
    <row r="21" spans="1:27" ht="15" customHeight="1" x14ac:dyDescent="0.25">
      <c r="A21" s="291"/>
      <c r="B21" s="807" t="s">
        <v>189</v>
      </c>
      <c r="C21" s="507" t="s">
        <v>21</v>
      </c>
      <c r="D21" s="690">
        <v>1164</v>
      </c>
      <c r="E21" s="758">
        <v>225</v>
      </c>
      <c r="F21" s="375">
        <v>939</v>
      </c>
      <c r="G21" s="690">
        <v>885</v>
      </c>
      <c r="H21" s="758">
        <v>149</v>
      </c>
      <c r="I21" s="379">
        <v>736</v>
      </c>
      <c r="J21" s="690">
        <v>3580567.9487392758</v>
      </c>
      <c r="K21" s="690">
        <v>248007.19010000001</v>
      </c>
      <c r="L21" s="377">
        <v>3332560.758639276</v>
      </c>
      <c r="M21" s="690">
        <v>2596523.8005334097</v>
      </c>
      <c r="N21" s="690">
        <v>257517.13880000002</v>
      </c>
      <c r="O21" s="380">
        <v>2339006.6617334099</v>
      </c>
      <c r="P21" s="689">
        <v>0.70186467138515252</v>
      </c>
    </row>
    <row r="22" spans="1:27" ht="15" customHeight="1" x14ac:dyDescent="0.25">
      <c r="A22" s="291"/>
      <c r="B22" s="807" t="s">
        <v>199</v>
      </c>
      <c r="C22" s="507" t="s">
        <v>23</v>
      </c>
      <c r="D22" s="690">
        <v>12480</v>
      </c>
      <c r="E22" s="758">
        <v>2464</v>
      </c>
      <c r="F22" s="375">
        <v>10016</v>
      </c>
      <c r="G22" s="690">
        <v>12560</v>
      </c>
      <c r="H22" s="758">
        <v>2452</v>
      </c>
      <c r="I22" s="379">
        <v>10108</v>
      </c>
      <c r="J22" s="690">
        <v>59428701.661693826</v>
      </c>
      <c r="K22" s="690">
        <v>4951680.9556999998</v>
      </c>
      <c r="L22" s="377">
        <v>54477020.705993824</v>
      </c>
      <c r="M22" s="690">
        <v>60361092.196568795</v>
      </c>
      <c r="N22" s="690">
        <v>5464586.7089999998</v>
      </c>
      <c r="O22" s="380">
        <v>54896505.487568796</v>
      </c>
      <c r="P22" s="689">
        <v>1.0077002151758423</v>
      </c>
    </row>
    <row r="23" spans="1:27" ht="15" customHeight="1" x14ac:dyDescent="0.25">
      <c r="A23" s="292"/>
      <c r="B23" s="806" t="s">
        <v>200</v>
      </c>
      <c r="C23" s="507" t="s">
        <v>25</v>
      </c>
      <c r="D23" s="690">
        <v>0</v>
      </c>
      <c r="E23" s="758">
        <v>0</v>
      </c>
      <c r="F23" s="375">
        <v>0</v>
      </c>
      <c r="G23" s="690">
        <v>0</v>
      </c>
      <c r="H23" s="758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507" t="s">
        <v>27</v>
      </c>
      <c r="D24" s="690">
        <v>0</v>
      </c>
      <c r="E24" s="758">
        <v>0</v>
      </c>
      <c r="F24" s="375">
        <v>0</v>
      </c>
      <c r="G24" s="690">
        <v>0</v>
      </c>
      <c r="H24" s="758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507" t="s">
        <v>115</v>
      </c>
      <c r="D25" s="690">
        <v>342</v>
      </c>
      <c r="E25" s="758">
        <v>50</v>
      </c>
      <c r="F25" s="375">
        <v>292</v>
      </c>
      <c r="G25" s="690">
        <v>248</v>
      </c>
      <c r="H25" s="758">
        <v>31</v>
      </c>
      <c r="I25" s="379">
        <v>217</v>
      </c>
      <c r="J25" s="690">
        <v>2018578.2204116909</v>
      </c>
      <c r="K25" s="690">
        <v>31433.090000000004</v>
      </c>
      <c r="L25" s="377">
        <v>1987145.1304116908</v>
      </c>
      <c r="M25" s="690">
        <v>1406045.67</v>
      </c>
      <c r="N25" s="690">
        <v>15807.91</v>
      </c>
      <c r="O25" s="380">
        <v>1390237.76</v>
      </c>
      <c r="P25" s="689">
        <v>0.69961561373827519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690">
        <v>162</v>
      </c>
      <c r="E26" s="758">
        <v>29</v>
      </c>
      <c r="F26" s="375">
        <v>133</v>
      </c>
      <c r="G26" s="690">
        <v>182</v>
      </c>
      <c r="H26" s="758">
        <v>30</v>
      </c>
      <c r="I26" s="379">
        <v>152</v>
      </c>
      <c r="J26" s="690">
        <v>1060196.82</v>
      </c>
      <c r="K26" s="690">
        <v>8421.11</v>
      </c>
      <c r="L26" s="377">
        <v>1051775.71</v>
      </c>
      <c r="M26" s="690">
        <v>1003023.93</v>
      </c>
      <c r="N26" s="690">
        <v>68419.259999999995</v>
      </c>
      <c r="O26" s="380">
        <v>934604.67</v>
      </c>
      <c r="P26" s="689">
        <v>0.88859693289551256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690">
        <v>7</v>
      </c>
      <c r="E27" s="758">
        <v>1</v>
      </c>
      <c r="F27" s="375">
        <v>6</v>
      </c>
      <c r="G27" s="690">
        <v>7</v>
      </c>
      <c r="H27" s="758">
        <v>2</v>
      </c>
      <c r="I27" s="379">
        <v>5</v>
      </c>
      <c r="J27" s="690">
        <v>69116.100000000006</v>
      </c>
      <c r="K27" s="690">
        <v>1566.1</v>
      </c>
      <c r="L27" s="377">
        <v>67550</v>
      </c>
      <c r="M27" s="690">
        <v>82027.970799999996</v>
      </c>
      <c r="N27" s="690">
        <v>2911.42</v>
      </c>
      <c r="O27" s="380">
        <v>79116.550799999997</v>
      </c>
      <c r="P27" s="689">
        <v>1.1712294715025906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690">
        <v>27</v>
      </c>
      <c r="E28" s="758">
        <v>18</v>
      </c>
      <c r="F28" s="375">
        <v>9</v>
      </c>
      <c r="G28" s="690">
        <v>17</v>
      </c>
      <c r="H28" s="758">
        <v>7</v>
      </c>
      <c r="I28" s="379">
        <v>10</v>
      </c>
      <c r="J28" s="690">
        <v>95908.2</v>
      </c>
      <c r="K28" s="690">
        <v>79756.02</v>
      </c>
      <c r="L28" s="377">
        <v>16152.179999999993</v>
      </c>
      <c r="M28" s="690">
        <v>11913.869999999999</v>
      </c>
      <c r="N28" s="690">
        <v>3853.87</v>
      </c>
      <c r="O28" s="380">
        <v>8059.9999999999991</v>
      </c>
      <c r="P28" s="689">
        <v>0.49900384963515776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690">
        <v>0</v>
      </c>
      <c r="E29" s="758">
        <v>0</v>
      </c>
      <c r="F29" s="375">
        <v>0</v>
      </c>
      <c r="G29" s="690">
        <v>0</v>
      </c>
      <c r="H29" s="758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690">
        <v>0</v>
      </c>
      <c r="E30" s="758">
        <v>0</v>
      </c>
      <c r="F30" s="375">
        <v>0</v>
      </c>
      <c r="G30" s="690">
        <v>1</v>
      </c>
      <c r="H30" s="758">
        <v>1</v>
      </c>
      <c r="I30" s="379">
        <v>0</v>
      </c>
      <c r="J30" s="690">
        <v>0</v>
      </c>
      <c r="K30" s="690">
        <v>0</v>
      </c>
      <c r="L30" s="377">
        <v>0</v>
      </c>
      <c r="M30" s="690">
        <v>1773.4</v>
      </c>
      <c r="N30" s="690">
        <v>1773.4</v>
      </c>
      <c r="O30" s="380">
        <v>0</v>
      </c>
      <c r="P30" s="689" t="s">
        <v>335</v>
      </c>
    </row>
    <row r="31" spans="1:27" s="266" customFormat="1" ht="19.149999999999999" customHeight="1" x14ac:dyDescent="0.25">
      <c r="A31" s="275"/>
      <c r="B31" s="1154" t="s">
        <v>193</v>
      </c>
      <c r="C31" s="1154"/>
      <c r="D31" s="384">
        <v>24554</v>
      </c>
      <c r="E31" s="384">
        <v>6021</v>
      </c>
      <c r="F31" s="393">
        <v>18533</v>
      </c>
      <c r="G31" s="374">
        <v>24286</v>
      </c>
      <c r="H31" s="384">
        <v>5466</v>
      </c>
      <c r="I31" s="388">
        <v>18820</v>
      </c>
      <c r="J31" s="377">
        <v>89518742.024958104</v>
      </c>
      <c r="K31" s="377">
        <v>8667053.7383999974</v>
      </c>
      <c r="L31" s="386">
        <v>80851688.286558107</v>
      </c>
      <c r="M31" s="377">
        <v>90680912.946059123</v>
      </c>
      <c r="N31" s="377">
        <v>9337514.5884999987</v>
      </c>
      <c r="O31" s="389">
        <v>81343398.357559115</v>
      </c>
      <c r="P31" s="688">
        <v>1.0060816302222195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758">
        <v>1445</v>
      </c>
      <c r="E33" s="758">
        <v>489</v>
      </c>
      <c r="F33" s="375">
        <v>956</v>
      </c>
      <c r="G33" s="758">
        <v>902</v>
      </c>
      <c r="H33" s="758">
        <v>598</v>
      </c>
      <c r="I33" s="379">
        <v>304</v>
      </c>
      <c r="J33" s="758">
        <v>5233130.6521300003</v>
      </c>
      <c r="K33" s="758">
        <v>3239729.6399999997</v>
      </c>
      <c r="L33" s="377">
        <v>1993401.0121300006</v>
      </c>
      <c r="M33" s="758">
        <v>5398591.51865</v>
      </c>
      <c r="N33" s="758">
        <v>3667263.8299999996</v>
      </c>
      <c r="O33" s="380">
        <v>1731327.6886500004</v>
      </c>
      <c r="P33" s="689">
        <v>0.86852955231523232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758">
        <v>26</v>
      </c>
      <c r="E34" s="758">
        <v>11</v>
      </c>
      <c r="F34" s="375">
        <v>15</v>
      </c>
      <c r="G34" s="758">
        <v>48</v>
      </c>
      <c r="H34" s="758">
        <v>7</v>
      </c>
      <c r="I34" s="379">
        <v>41</v>
      </c>
      <c r="J34" s="758">
        <v>33661.160000000011</v>
      </c>
      <c r="K34" s="758">
        <v>7531.96</v>
      </c>
      <c r="L34" s="377">
        <v>26129.200000000012</v>
      </c>
      <c r="M34" s="758">
        <v>13998.759999999998</v>
      </c>
      <c r="N34" s="758">
        <v>13104.55</v>
      </c>
      <c r="O34" s="380">
        <v>894.20999999999913</v>
      </c>
      <c r="P34" s="689">
        <v>3.4222632151003428E-2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758">
        <v>676</v>
      </c>
      <c r="E35" s="758">
        <v>104</v>
      </c>
      <c r="F35" s="375">
        <v>572</v>
      </c>
      <c r="G35" s="758">
        <v>570</v>
      </c>
      <c r="H35" s="758">
        <v>129</v>
      </c>
      <c r="I35" s="379">
        <v>441</v>
      </c>
      <c r="J35" s="758">
        <v>918541.23803772184</v>
      </c>
      <c r="K35" s="758">
        <v>102373.87</v>
      </c>
      <c r="L35" s="377">
        <v>816167.36803772184</v>
      </c>
      <c r="M35" s="758">
        <v>806824.23085000075</v>
      </c>
      <c r="N35" s="758">
        <v>96193.18</v>
      </c>
      <c r="O35" s="380">
        <v>710631.0508500007</v>
      </c>
      <c r="P35" s="689">
        <v>0.87069279988311976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758">
        <v>0</v>
      </c>
      <c r="E36" s="758">
        <v>0</v>
      </c>
      <c r="F36" s="375">
        <v>0</v>
      </c>
      <c r="G36" s="758">
        <v>0</v>
      </c>
      <c r="H36" s="758">
        <v>0</v>
      </c>
      <c r="I36" s="379">
        <v>0</v>
      </c>
      <c r="J36" s="758">
        <v>0</v>
      </c>
      <c r="K36" s="758">
        <v>0</v>
      </c>
      <c r="L36" s="377">
        <v>0</v>
      </c>
      <c r="M36" s="758">
        <v>0</v>
      </c>
      <c r="N36" s="758">
        <v>0</v>
      </c>
      <c r="O36" s="380">
        <v>0</v>
      </c>
      <c r="P36" s="689" t="s">
        <v>335</v>
      </c>
    </row>
    <row r="37" spans="1:16" s="266" customFormat="1" ht="19.149999999999999" customHeight="1" x14ac:dyDescent="0.25">
      <c r="A37" s="275"/>
      <c r="B37" s="1154" t="s">
        <v>192</v>
      </c>
      <c r="C37" s="1154"/>
      <c r="D37" s="374">
        <v>2147</v>
      </c>
      <c r="E37" s="374">
        <v>604</v>
      </c>
      <c r="F37" s="393">
        <v>1543</v>
      </c>
      <c r="G37" s="374">
        <v>1520</v>
      </c>
      <c r="H37" s="374">
        <v>734</v>
      </c>
      <c r="I37" s="394">
        <v>786</v>
      </c>
      <c r="J37" s="568">
        <v>6185333.0501677226</v>
      </c>
      <c r="K37" s="568">
        <v>3349635.4699999997</v>
      </c>
      <c r="L37" s="386">
        <v>2835697.5801677224</v>
      </c>
      <c r="M37" s="568">
        <v>6219414.5095000006</v>
      </c>
      <c r="N37" s="568">
        <v>3776561.5599999996</v>
      </c>
      <c r="O37" s="389">
        <v>2442852.949500001</v>
      </c>
      <c r="P37" s="688">
        <v>0.86146455340823547</v>
      </c>
    </row>
    <row r="38" spans="1:16" s="266" customFormat="1" ht="5.45" customHeight="1" x14ac:dyDescent="0.25">
      <c r="A38" s="275"/>
      <c r="B38" s="514"/>
      <c r="C38" s="514"/>
      <c r="D38" s="390"/>
      <c r="E38" s="390"/>
      <c r="F38" s="566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3" t="s">
        <v>198</v>
      </c>
      <c r="C39" s="893"/>
      <c r="D39" s="384">
        <v>26701</v>
      </c>
      <c r="E39" s="384">
        <v>6625</v>
      </c>
      <c r="F39" s="393">
        <v>20076</v>
      </c>
      <c r="G39" s="384">
        <v>25806</v>
      </c>
      <c r="H39" s="384">
        <v>6200</v>
      </c>
      <c r="I39" s="388">
        <v>19606</v>
      </c>
      <c r="J39" s="377">
        <v>95704075.075125828</v>
      </c>
      <c r="K39" s="377">
        <v>12016689.208399996</v>
      </c>
      <c r="L39" s="386">
        <v>83687385.866725832</v>
      </c>
      <c r="M39" s="377">
        <v>96900327.45555912</v>
      </c>
      <c r="N39" s="377">
        <v>13114076.148499999</v>
      </c>
      <c r="O39" s="389">
        <v>83786251.307059109</v>
      </c>
      <c r="P39" s="688">
        <v>1.0011813660960891</v>
      </c>
    </row>
    <row r="40" spans="1:16" s="266" customFormat="1" ht="19.149999999999999" customHeight="1" x14ac:dyDescent="0.25">
      <c r="A40" s="275"/>
      <c r="B40" s="709"/>
      <c r="C40" s="709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718"/>
    </row>
    <row r="41" spans="1:16" s="266" customFormat="1" ht="19.149999999999999" customHeight="1" x14ac:dyDescent="0.25">
      <c r="A41" s="275"/>
      <c r="B41" s="871"/>
      <c r="C41" s="871"/>
      <c r="D41" s="871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</row>
    <row r="42" spans="1:16" s="266" customFormat="1" ht="16.899999999999999" customHeight="1" x14ac:dyDescent="0.25">
      <c r="A42" s="275"/>
      <c r="B42" s="1066" t="s">
        <v>194</v>
      </c>
      <c r="C42" s="878" t="s">
        <v>191</v>
      </c>
      <c r="D42" s="881" t="s">
        <v>52</v>
      </c>
      <c r="E42" s="882"/>
      <c r="F42" s="882"/>
      <c r="G42" s="882"/>
      <c r="H42" s="882"/>
      <c r="I42" s="882"/>
      <c r="J42" s="882"/>
      <c r="K42" s="882"/>
      <c r="L42" s="882"/>
      <c r="M42" s="882"/>
      <c r="N42" s="882"/>
      <c r="O42" s="882"/>
      <c r="P42" s="886"/>
    </row>
    <row r="43" spans="1:16" s="266" customFormat="1" ht="15.6" customHeight="1" x14ac:dyDescent="0.25">
      <c r="A43" s="275"/>
      <c r="B43" s="1067"/>
      <c r="C43" s="879"/>
      <c r="D43" s="924" t="s">
        <v>197</v>
      </c>
      <c r="E43" s="1161"/>
      <c r="F43" s="1161"/>
      <c r="G43" s="1161"/>
      <c r="H43" s="1161"/>
      <c r="I43" s="925"/>
      <c r="J43" s="924" t="s">
        <v>3</v>
      </c>
      <c r="K43" s="1161"/>
      <c r="L43" s="1161"/>
      <c r="M43" s="1161"/>
      <c r="N43" s="1161"/>
      <c r="O43" s="925"/>
      <c r="P43" s="965" t="s">
        <v>332</v>
      </c>
    </row>
    <row r="44" spans="1:16" s="266" customFormat="1" ht="19.149999999999999" customHeight="1" x14ac:dyDescent="0.25">
      <c r="A44" s="275"/>
      <c r="B44" s="1067"/>
      <c r="C44" s="879"/>
      <c r="D44" s="924" t="s">
        <v>333</v>
      </c>
      <c r="E44" s="1161"/>
      <c r="F44" s="925"/>
      <c r="G44" s="924" t="s">
        <v>334</v>
      </c>
      <c r="H44" s="1161"/>
      <c r="I44" s="925"/>
      <c r="J44" s="924" t="s">
        <v>333</v>
      </c>
      <c r="K44" s="1161"/>
      <c r="L44" s="925"/>
      <c r="M44" s="924" t="s">
        <v>334</v>
      </c>
      <c r="N44" s="1161"/>
      <c r="O44" s="925"/>
      <c r="P44" s="888"/>
    </row>
    <row r="45" spans="1:16" s="266" customFormat="1" ht="19.149999999999999" customHeight="1" x14ac:dyDescent="0.25">
      <c r="A45" s="275"/>
      <c r="B45" s="1068"/>
      <c r="C45" s="880"/>
      <c r="D45" s="565" t="s">
        <v>299</v>
      </c>
      <c r="E45" s="565" t="s">
        <v>124</v>
      </c>
      <c r="F45" s="353" t="s">
        <v>222</v>
      </c>
      <c r="G45" s="565" t="s">
        <v>299</v>
      </c>
      <c r="H45" s="565" t="s">
        <v>124</v>
      </c>
      <c r="I45" s="353" t="s">
        <v>222</v>
      </c>
      <c r="J45" s="353" t="s">
        <v>299</v>
      </c>
      <c r="K45" s="565" t="s">
        <v>221</v>
      </c>
      <c r="L45" s="353" t="s">
        <v>223</v>
      </c>
      <c r="M45" s="353" t="s">
        <v>299</v>
      </c>
      <c r="N45" s="565" t="s">
        <v>221</v>
      </c>
      <c r="O45" s="353" t="s">
        <v>223</v>
      </c>
      <c r="P45" s="889"/>
    </row>
    <row r="46" spans="1:16" s="266" customFormat="1" ht="9" customHeight="1" x14ac:dyDescent="0.25">
      <c r="A46" s="275"/>
      <c r="B46" s="514"/>
      <c r="C46" s="514"/>
      <c r="D46" s="678"/>
      <c r="E46" s="678"/>
      <c r="F46" s="514"/>
      <c r="G46" s="678"/>
      <c r="H46" s="678"/>
      <c r="I46" s="514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6" t="s">
        <v>181</v>
      </c>
      <c r="C47" s="508" t="s">
        <v>5</v>
      </c>
      <c r="D47" s="758">
        <v>210</v>
      </c>
      <c r="E47" s="758">
        <v>82</v>
      </c>
      <c r="F47" s="375">
        <v>128</v>
      </c>
      <c r="G47" s="758">
        <v>300</v>
      </c>
      <c r="H47" s="758">
        <v>130</v>
      </c>
      <c r="I47" s="379">
        <v>170</v>
      </c>
      <c r="J47" s="758">
        <v>171702.01284295955</v>
      </c>
      <c r="K47" s="758">
        <v>41188.270000000004</v>
      </c>
      <c r="L47" s="407">
        <v>130513.74284295955</v>
      </c>
      <c r="M47" s="758">
        <v>247732.71952700004</v>
      </c>
      <c r="N47" s="758">
        <v>76366.89</v>
      </c>
      <c r="O47" s="567">
        <v>171365.82952700002</v>
      </c>
      <c r="P47" s="689">
        <v>1.3130098470411327</v>
      </c>
    </row>
    <row r="48" spans="1:16" s="266" customFormat="1" ht="16.149999999999999" customHeight="1" x14ac:dyDescent="0.25">
      <c r="A48" s="275"/>
      <c r="B48" s="806" t="s">
        <v>182</v>
      </c>
      <c r="C48" s="507" t="s">
        <v>7</v>
      </c>
      <c r="D48" s="690">
        <v>20</v>
      </c>
      <c r="E48" s="758">
        <v>8</v>
      </c>
      <c r="F48" s="375">
        <v>12</v>
      </c>
      <c r="G48" s="690">
        <v>41</v>
      </c>
      <c r="H48" s="758">
        <v>38</v>
      </c>
      <c r="I48" s="379">
        <v>3</v>
      </c>
      <c r="J48" s="690">
        <v>10891.675647042421</v>
      </c>
      <c r="K48" s="690">
        <v>1309.33</v>
      </c>
      <c r="L48" s="407">
        <v>9582.3456470424208</v>
      </c>
      <c r="M48" s="690">
        <v>21802.049986429029</v>
      </c>
      <c r="N48" s="690">
        <v>16439.100000000002</v>
      </c>
      <c r="O48" s="567">
        <v>5362.9499864290265</v>
      </c>
      <c r="P48" s="689">
        <v>0.5596698537047966</v>
      </c>
    </row>
    <row r="49" spans="1:16" s="266" customFormat="1" ht="16.149999999999999" customHeight="1" x14ac:dyDescent="0.25">
      <c r="A49" s="275"/>
      <c r="B49" s="807" t="s">
        <v>183</v>
      </c>
      <c r="C49" s="507" t="s">
        <v>9</v>
      </c>
      <c r="D49" s="690">
        <v>490</v>
      </c>
      <c r="E49" s="758">
        <v>74</v>
      </c>
      <c r="F49" s="375">
        <v>416</v>
      </c>
      <c r="G49" s="690">
        <v>578</v>
      </c>
      <c r="H49" s="758">
        <v>134</v>
      </c>
      <c r="I49" s="379">
        <v>444</v>
      </c>
      <c r="J49" s="690">
        <v>1134438.3744897232</v>
      </c>
      <c r="K49" s="690">
        <v>153516.13</v>
      </c>
      <c r="L49" s="407">
        <v>980922.24448972323</v>
      </c>
      <c r="M49" s="690">
        <v>1084446.5092678759</v>
      </c>
      <c r="N49" s="690">
        <v>194184.94</v>
      </c>
      <c r="O49" s="567">
        <v>890261.56926787598</v>
      </c>
      <c r="P49" s="689">
        <v>0.90757608390356259</v>
      </c>
    </row>
    <row r="50" spans="1:16" s="266" customFormat="1" ht="16.149999999999999" customHeight="1" x14ac:dyDescent="0.25">
      <c r="A50" s="275"/>
      <c r="B50" s="807" t="s">
        <v>184</v>
      </c>
      <c r="C50" s="507" t="s">
        <v>11</v>
      </c>
      <c r="D50" s="690">
        <v>0</v>
      </c>
      <c r="E50" s="758">
        <v>0</v>
      </c>
      <c r="F50" s="375">
        <v>0</v>
      </c>
      <c r="G50" s="690">
        <v>0</v>
      </c>
      <c r="H50" s="758">
        <v>0</v>
      </c>
      <c r="I50" s="379">
        <v>0</v>
      </c>
      <c r="J50" s="690">
        <v>0</v>
      </c>
      <c r="K50" s="690">
        <v>0</v>
      </c>
      <c r="L50" s="407">
        <v>0</v>
      </c>
      <c r="M50" s="690">
        <v>0</v>
      </c>
      <c r="N50" s="69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6" t="s">
        <v>185</v>
      </c>
      <c r="C51" s="507" t="s">
        <v>13</v>
      </c>
      <c r="D51" s="690">
        <v>0</v>
      </c>
      <c r="E51" s="758">
        <v>0</v>
      </c>
      <c r="F51" s="375">
        <v>0</v>
      </c>
      <c r="G51" s="690">
        <v>0</v>
      </c>
      <c r="H51" s="758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186</v>
      </c>
      <c r="C52" s="507" t="s">
        <v>15</v>
      </c>
      <c r="D52" s="690">
        <v>0</v>
      </c>
      <c r="E52" s="758">
        <v>0</v>
      </c>
      <c r="F52" s="375">
        <v>0</v>
      </c>
      <c r="G52" s="690">
        <v>0</v>
      </c>
      <c r="H52" s="758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335</v>
      </c>
    </row>
    <row r="53" spans="1:16" s="266" customFormat="1" ht="16.149999999999999" customHeight="1" x14ac:dyDescent="0.25">
      <c r="A53" s="275"/>
      <c r="B53" s="807" t="s">
        <v>187</v>
      </c>
      <c r="C53" s="507" t="s">
        <v>17</v>
      </c>
      <c r="D53" s="690">
        <v>7</v>
      </c>
      <c r="E53" s="758">
        <v>5</v>
      </c>
      <c r="F53" s="375">
        <v>2</v>
      </c>
      <c r="G53" s="690">
        <v>2</v>
      </c>
      <c r="H53" s="758">
        <v>0</v>
      </c>
      <c r="I53" s="379">
        <v>2</v>
      </c>
      <c r="J53" s="690">
        <v>1630.86</v>
      </c>
      <c r="K53" s="690">
        <v>904.3599999999999</v>
      </c>
      <c r="L53" s="407">
        <v>726.5</v>
      </c>
      <c r="M53" s="690">
        <v>5783.9999585331407</v>
      </c>
      <c r="N53" s="690">
        <v>0</v>
      </c>
      <c r="O53" s="567">
        <v>5783.9999585331407</v>
      </c>
      <c r="P53" s="689">
        <v>7.9614589931633049</v>
      </c>
    </row>
    <row r="54" spans="1:16" s="266" customFormat="1" ht="16.149999999999999" customHeight="1" x14ac:dyDescent="0.25">
      <c r="A54" s="275"/>
      <c r="B54" s="806" t="s">
        <v>188</v>
      </c>
      <c r="C54" s="507" t="s">
        <v>19</v>
      </c>
      <c r="D54" s="690">
        <v>33</v>
      </c>
      <c r="E54" s="758">
        <v>9</v>
      </c>
      <c r="F54" s="375">
        <v>24</v>
      </c>
      <c r="G54" s="690">
        <v>29</v>
      </c>
      <c r="H54" s="758">
        <v>4</v>
      </c>
      <c r="I54" s="379">
        <v>25</v>
      </c>
      <c r="J54" s="690">
        <v>203039.93854901413</v>
      </c>
      <c r="K54" s="690">
        <v>6633.54</v>
      </c>
      <c r="L54" s="407">
        <v>196406.39854901412</v>
      </c>
      <c r="M54" s="690">
        <v>63320.299701220923</v>
      </c>
      <c r="N54" s="690">
        <v>7657.79</v>
      </c>
      <c r="O54" s="567">
        <v>55662.509701220923</v>
      </c>
      <c r="P54" s="689">
        <v>0.28340476742324711</v>
      </c>
    </row>
    <row r="55" spans="1:16" s="266" customFormat="1" ht="16.149999999999999" customHeight="1" x14ac:dyDescent="0.25">
      <c r="A55" s="275"/>
      <c r="B55" s="807" t="s">
        <v>189</v>
      </c>
      <c r="C55" s="507" t="s">
        <v>21</v>
      </c>
      <c r="D55" s="690">
        <v>38</v>
      </c>
      <c r="E55" s="758">
        <v>12</v>
      </c>
      <c r="F55" s="375">
        <v>26</v>
      </c>
      <c r="G55" s="690">
        <v>31</v>
      </c>
      <c r="H55" s="758">
        <v>6</v>
      </c>
      <c r="I55" s="379">
        <v>25</v>
      </c>
      <c r="J55" s="690">
        <v>74474.145490141411</v>
      </c>
      <c r="K55" s="690">
        <v>2369.08</v>
      </c>
      <c r="L55" s="407">
        <v>72105.065490141409</v>
      </c>
      <c r="M55" s="690">
        <v>81973.589927713256</v>
      </c>
      <c r="N55" s="690">
        <v>2595.3200000000002</v>
      </c>
      <c r="O55" s="567">
        <v>79378.269927713249</v>
      </c>
      <c r="P55" s="689">
        <v>1.1008695351447433</v>
      </c>
    </row>
    <row r="56" spans="1:16" s="266" customFormat="1" ht="16.149999999999999" customHeight="1" x14ac:dyDescent="0.25">
      <c r="A56" s="275"/>
      <c r="B56" s="807" t="s">
        <v>199</v>
      </c>
      <c r="C56" s="507" t="s">
        <v>23</v>
      </c>
      <c r="D56" s="690">
        <v>640</v>
      </c>
      <c r="E56" s="758">
        <v>103</v>
      </c>
      <c r="F56" s="375">
        <v>537</v>
      </c>
      <c r="G56" s="690">
        <v>793</v>
      </c>
      <c r="H56" s="758">
        <v>157</v>
      </c>
      <c r="I56" s="379">
        <v>636</v>
      </c>
      <c r="J56" s="690">
        <v>1961646.3742939453</v>
      </c>
      <c r="K56" s="690">
        <v>238640.56</v>
      </c>
      <c r="L56" s="407">
        <v>1723005.8142939452</v>
      </c>
      <c r="M56" s="690">
        <v>2634311.7910272279</v>
      </c>
      <c r="N56" s="690">
        <v>283505.95</v>
      </c>
      <c r="O56" s="567">
        <v>2350805.8410272277</v>
      </c>
      <c r="P56" s="689">
        <v>1.3643632665224308</v>
      </c>
    </row>
    <row r="57" spans="1:16" s="266" customFormat="1" ht="16.149999999999999" customHeight="1" x14ac:dyDescent="0.25">
      <c r="A57" s="275"/>
      <c r="B57" s="806" t="s">
        <v>200</v>
      </c>
      <c r="C57" s="507" t="s">
        <v>25</v>
      </c>
      <c r="D57" s="690">
        <v>0</v>
      </c>
      <c r="E57" s="758">
        <v>0</v>
      </c>
      <c r="F57" s="375">
        <v>0</v>
      </c>
      <c r="G57" s="690">
        <v>0</v>
      </c>
      <c r="H57" s="758">
        <v>0</v>
      </c>
      <c r="I57" s="379">
        <v>0</v>
      </c>
      <c r="J57" s="690">
        <v>0</v>
      </c>
      <c r="K57" s="690">
        <v>0</v>
      </c>
      <c r="L57" s="407">
        <v>0</v>
      </c>
      <c r="M57" s="690">
        <v>0</v>
      </c>
      <c r="N57" s="69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201</v>
      </c>
      <c r="C58" s="507" t="s">
        <v>27</v>
      </c>
      <c r="D58" s="690">
        <v>0</v>
      </c>
      <c r="E58" s="758">
        <v>0</v>
      </c>
      <c r="F58" s="375">
        <v>0</v>
      </c>
      <c r="G58" s="690">
        <v>0</v>
      </c>
      <c r="H58" s="758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335</v>
      </c>
    </row>
    <row r="59" spans="1:16" s="266" customFormat="1" ht="16.149999999999999" customHeight="1" x14ac:dyDescent="0.25">
      <c r="A59" s="275"/>
      <c r="B59" s="807" t="s">
        <v>202</v>
      </c>
      <c r="C59" s="507" t="s">
        <v>115</v>
      </c>
      <c r="D59" s="690">
        <v>5</v>
      </c>
      <c r="E59" s="758">
        <v>0</v>
      </c>
      <c r="F59" s="375">
        <v>5</v>
      </c>
      <c r="G59" s="690">
        <v>5</v>
      </c>
      <c r="H59" s="758">
        <v>1</v>
      </c>
      <c r="I59" s="379">
        <v>4</v>
      </c>
      <c r="J59" s="690">
        <v>34598.15</v>
      </c>
      <c r="K59" s="690">
        <v>0</v>
      </c>
      <c r="L59" s="407">
        <v>34598.15</v>
      </c>
      <c r="M59" s="690">
        <v>37451.999951839432</v>
      </c>
      <c r="N59" s="690">
        <v>7327</v>
      </c>
      <c r="O59" s="567">
        <v>30124.999951839432</v>
      </c>
      <c r="P59" s="689">
        <v>0.87071129386511792</v>
      </c>
    </row>
    <row r="60" spans="1:16" s="266" customFormat="1" ht="16.149999999999999" customHeight="1" x14ac:dyDescent="0.25">
      <c r="A60" s="275"/>
      <c r="B60" s="806" t="s">
        <v>203</v>
      </c>
      <c r="C60" s="326" t="s">
        <v>31</v>
      </c>
      <c r="D60" s="690">
        <v>0</v>
      </c>
      <c r="E60" s="758">
        <v>0</v>
      </c>
      <c r="F60" s="375">
        <v>0</v>
      </c>
      <c r="G60" s="690">
        <v>0</v>
      </c>
      <c r="H60" s="758">
        <v>0</v>
      </c>
      <c r="I60" s="379">
        <v>0</v>
      </c>
      <c r="J60" s="690">
        <v>0</v>
      </c>
      <c r="K60" s="690">
        <v>0</v>
      </c>
      <c r="L60" s="407">
        <v>0</v>
      </c>
      <c r="M60" s="690">
        <v>0</v>
      </c>
      <c r="N60" s="690">
        <v>0</v>
      </c>
      <c r="O60" s="567">
        <v>0</v>
      </c>
      <c r="P60" s="689" t="s">
        <v>335</v>
      </c>
    </row>
    <row r="61" spans="1:16" s="266" customFormat="1" ht="16.149999999999999" customHeight="1" x14ac:dyDescent="0.25">
      <c r="A61" s="275"/>
      <c r="B61" s="806" t="s">
        <v>204</v>
      </c>
      <c r="C61" s="326" t="s">
        <v>116</v>
      </c>
      <c r="D61" s="690">
        <v>3</v>
      </c>
      <c r="E61" s="758">
        <v>2</v>
      </c>
      <c r="F61" s="375">
        <v>1</v>
      </c>
      <c r="G61" s="690">
        <v>3</v>
      </c>
      <c r="H61" s="758">
        <v>0</v>
      </c>
      <c r="I61" s="379">
        <v>3</v>
      </c>
      <c r="J61" s="690">
        <v>5399</v>
      </c>
      <c r="K61" s="690">
        <v>4199.47</v>
      </c>
      <c r="L61" s="407">
        <v>1199.5299999999997</v>
      </c>
      <c r="M61" s="690">
        <v>5600</v>
      </c>
      <c r="N61" s="690">
        <v>0</v>
      </c>
      <c r="O61" s="567">
        <v>5600</v>
      </c>
      <c r="P61" s="689">
        <v>4.6684951606045715</v>
      </c>
    </row>
    <row r="62" spans="1:16" s="266" customFormat="1" ht="16.149999999999999" customHeight="1" x14ac:dyDescent="0.25">
      <c r="A62" s="275"/>
      <c r="B62" s="807" t="s">
        <v>205</v>
      </c>
      <c r="C62" s="326" t="s">
        <v>196</v>
      </c>
      <c r="D62" s="690">
        <v>0</v>
      </c>
      <c r="E62" s="758">
        <v>0</v>
      </c>
      <c r="F62" s="375">
        <v>0</v>
      </c>
      <c r="G62" s="690">
        <v>0</v>
      </c>
      <c r="H62" s="758">
        <v>0</v>
      </c>
      <c r="I62" s="379">
        <v>0</v>
      </c>
      <c r="J62" s="690">
        <v>0</v>
      </c>
      <c r="K62" s="690">
        <v>0</v>
      </c>
      <c r="L62" s="407">
        <v>0</v>
      </c>
      <c r="M62" s="690">
        <v>0</v>
      </c>
      <c r="N62" s="69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7" t="s">
        <v>206</v>
      </c>
      <c r="C63" s="326" t="s">
        <v>37</v>
      </c>
      <c r="D63" s="690">
        <v>0</v>
      </c>
      <c r="E63" s="758">
        <v>0</v>
      </c>
      <c r="F63" s="375">
        <v>0</v>
      </c>
      <c r="G63" s="690">
        <v>0</v>
      </c>
      <c r="H63" s="758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335</v>
      </c>
    </row>
    <row r="64" spans="1:16" s="266" customFormat="1" ht="16.149999999999999" customHeight="1" x14ac:dyDescent="0.25">
      <c r="A64" s="275"/>
      <c r="B64" s="806" t="s">
        <v>207</v>
      </c>
      <c r="C64" s="326" t="s">
        <v>39</v>
      </c>
      <c r="D64" s="690">
        <v>0</v>
      </c>
      <c r="E64" s="758">
        <v>0</v>
      </c>
      <c r="F64" s="375">
        <v>0</v>
      </c>
      <c r="G64" s="690">
        <v>0</v>
      </c>
      <c r="H64" s="758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335</v>
      </c>
    </row>
    <row r="65" spans="1:19" s="266" customFormat="1" ht="19.149999999999999" customHeight="1" x14ac:dyDescent="0.25">
      <c r="A65" s="275"/>
      <c r="B65" s="1154" t="s">
        <v>193</v>
      </c>
      <c r="C65" s="1154"/>
      <c r="D65" s="384">
        <v>1446</v>
      </c>
      <c r="E65" s="384">
        <v>295</v>
      </c>
      <c r="F65" s="385">
        <v>1151</v>
      </c>
      <c r="G65" s="384">
        <v>1782</v>
      </c>
      <c r="H65" s="384">
        <v>470</v>
      </c>
      <c r="I65" s="388">
        <v>1312</v>
      </c>
      <c r="J65" s="377">
        <v>3597820.5313128256</v>
      </c>
      <c r="K65" s="407">
        <v>448760.74</v>
      </c>
      <c r="L65" s="408">
        <v>3149059.7913128259</v>
      </c>
      <c r="M65" s="407">
        <v>4182422.9593478395</v>
      </c>
      <c r="N65" s="407">
        <v>588076.99</v>
      </c>
      <c r="O65" s="454">
        <v>3594345.9693478392</v>
      </c>
      <c r="P65" s="688">
        <v>1.1414028972277392</v>
      </c>
    </row>
    <row r="66" spans="1:19" s="266" customFormat="1" ht="9" customHeight="1" x14ac:dyDescent="0.25">
      <c r="A66" s="275"/>
      <c r="B66" s="514"/>
      <c r="C66" s="514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8" t="s">
        <v>103</v>
      </c>
      <c r="C67" s="328" t="s">
        <v>41</v>
      </c>
      <c r="D67" s="758">
        <v>54</v>
      </c>
      <c r="E67" s="758">
        <v>23</v>
      </c>
      <c r="F67" s="375">
        <v>31</v>
      </c>
      <c r="G67" s="758">
        <v>63</v>
      </c>
      <c r="H67" s="758">
        <v>36</v>
      </c>
      <c r="I67" s="379">
        <v>27</v>
      </c>
      <c r="J67" s="758">
        <v>360607.40821999998</v>
      </c>
      <c r="K67" s="758">
        <v>66312.639999999999</v>
      </c>
      <c r="L67" s="377">
        <v>294294.76821999997</v>
      </c>
      <c r="M67" s="758">
        <v>313219.32700000005</v>
      </c>
      <c r="N67" s="758">
        <v>131234.22</v>
      </c>
      <c r="O67" s="380">
        <v>181985.10700000005</v>
      </c>
      <c r="P67" s="689">
        <v>0.61837696980041834</v>
      </c>
    </row>
    <row r="68" spans="1:19" s="266" customFormat="1" ht="16.149999999999999" customHeight="1" x14ac:dyDescent="0.25">
      <c r="A68" s="275"/>
      <c r="B68" s="808" t="s">
        <v>101</v>
      </c>
      <c r="C68" s="328" t="s">
        <v>42</v>
      </c>
      <c r="D68" s="758">
        <v>2</v>
      </c>
      <c r="E68" s="758">
        <v>2</v>
      </c>
      <c r="F68" s="375">
        <v>0</v>
      </c>
      <c r="G68" s="758">
        <v>3</v>
      </c>
      <c r="H68" s="758">
        <v>1</v>
      </c>
      <c r="I68" s="379">
        <v>2</v>
      </c>
      <c r="J68" s="758">
        <v>1091.1600000000001</v>
      </c>
      <c r="K68" s="758">
        <v>1091.1600000000001</v>
      </c>
      <c r="L68" s="377">
        <v>0</v>
      </c>
      <c r="M68" s="758">
        <v>1383.53</v>
      </c>
      <c r="N68" s="758">
        <v>1379.6100000000001</v>
      </c>
      <c r="O68" s="380">
        <v>3.9199999999998454</v>
      </c>
      <c r="P68" s="689" t="s">
        <v>335</v>
      </c>
    </row>
    <row r="69" spans="1:19" s="266" customFormat="1" ht="16.149999999999999" customHeight="1" x14ac:dyDescent="0.25">
      <c r="A69" s="275"/>
      <c r="B69" s="808" t="s">
        <v>102</v>
      </c>
      <c r="C69" s="329" t="s">
        <v>83</v>
      </c>
      <c r="D69" s="758">
        <v>113</v>
      </c>
      <c r="E69" s="758">
        <v>21</v>
      </c>
      <c r="F69" s="375">
        <v>92</v>
      </c>
      <c r="G69" s="758">
        <v>121</v>
      </c>
      <c r="H69" s="758">
        <v>19</v>
      </c>
      <c r="I69" s="379">
        <v>102</v>
      </c>
      <c r="J69" s="758">
        <v>148132.79475</v>
      </c>
      <c r="K69" s="758">
        <v>32746.42</v>
      </c>
      <c r="L69" s="377">
        <v>115386.37475</v>
      </c>
      <c r="M69" s="758">
        <v>167441.09589999996</v>
      </c>
      <c r="N69" s="758">
        <v>20393.55</v>
      </c>
      <c r="O69" s="380">
        <v>147047.54589999997</v>
      </c>
      <c r="P69" s="689">
        <v>1.2743926327402011</v>
      </c>
    </row>
    <row r="70" spans="1:19" s="266" customFormat="1" ht="16.149999999999999" customHeight="1" x14ac:dyDescent="0.25">
      <c r="A70" s="275"/>
      <c r="B70" s="808" t="s">
        <v>104</v>
      </c>
      <c r="C70" s="328" t="s">
        <v>44</v>
      </c>
      <c r="D70" s="758">
        <v>0</v>
      </c>
      <c r="E70" s="758">
        <v>0</v>
      </c>
      <c r="F70" s="375">
        <v>0</v>
      </c>
      <c r="G70" s="758">
        <v>0</v>
      </c>
      <c r="H70" s="758">
        <v>0</v>
      </c>
      <c r="I70" s="379">
        <v>0</v>
      </c>
      <c r="J70" s="758">
        <v>0</v>
      </c>
      <c r="K70" s="758">
        <v>0</v>
      </c>
      <c r="L70" s="377">
        <v>0</v>
      </c>
      <c r="M70" s="758">
        <v>0</v>
      </c>
      <c r="N70" s="758">
        <v>0</v>
      </c>
      <c r="O70" s="380">
        <v>0</v>
      </c>
      <c r="P70" s="689" t="s">
        <v>335</v>
      </c>
    </row>
    <row r="71" spans="1:19" s="266" customFormat="1" ht="19.5" customHeight="1" x14ac:dyDescent="0.25">
      <c r="A71" s="275"/>
      <c r="B71" s="1154" t="s">
        <v>192</v>
      </c>
      <c r="C71" s="1154"/>
      <c r="D71" s="374">
        <v>169</v>
      </c>
      <c r="E71" s="374">
        <v>46</v>
      </c>
      <c r="F71" s="393">
        <v>123</v>
      </c>
      <c r="G71" s="374">
        <v>187</v>
      </c>
      <c r="H71" s="374">
        <v>56</v>
      </c>
      <c r="I71" s="394">
        <v>131</v>
      </c>
      <c r="J71" s="568">
        <v>509831.36296999996</v>
      </c>
      <c r="K71" s="568">
        <v>100150.22</v>
      </c>
      <c r="L71" s="386">
        <v>409681.14296999999</v>
      </c>
      <c r="M71" s="568">
        <v>482043.95290000003</v>
      </c>
      <c r="N71" s="568">
        <v>153007.37999999998</v>
      </c>
      <c r="O71" s="389">
        <v>329036.57290000003</v>
      </c>
      <c r="P71" s="688">
        <v>0.80315283860671771</v>
      </c>
    </row>
    <row r="72" spans="1:19" s="266" customFormat="1" ht="9" customHeight="1" x14ac:dyDescent="0.25">
      <c r="A72" s="275"/>
      <c r="B72" s="514"/>
      <c r="C72" s="514"/>
      <c r="D72" s="390"/>
      <c r="E72" s="390"/>
      <c r="F72" s="390"/>
      <c r="G72" s="390"/>
      <c r="H72" s="390"/>
      <c r="I72" s="390"/>
      <c r="J72" s="391"/>
      <c r="K72" s="391"/>
      <c r="L72" s="391"/>
      <c r="M72" s="391"/>
      <c r="N72" s="391"/>
      <c r="O72" s="392"/>
      <c r="P72" s="390"/>
    </row>
    <row r="73" spans="1:19" s="266" customFormat="1" ht="19.149999999999999" customHeight="1" x14ac:dyDescent="0.25">
      <c r="A73" s="275"/>
      <c r="B73" s="893" t="s">
        <v>198</v>
      </c>
      <c r="C73" s="893"/>
      <c r="D73" s="384">
        <v>1615</v>
      </c>
      <c r="E73" s="384">
        <v>341</v>
      </c>
      <c r="F73" s="455">
        <v>1274</v>
      </c>
      <c r="G73" s="384">
        <v>1969</v>
      </c>
      <c r="H73" s="384">
        <v>526</v>
      </c>
      <c r="I73" s="388">
        <v>1443</v>
      </c>
      <c r="J73" s="377">
        <v>4107651.8942828258</v>
      </c>
      <c r="K73" s="377">
        <v>548910.96</v>
      </c>
      <c r="L73" s="386">
        <v>3558740.9342828258</v>
      </c>
      <c r="M73" s="377">
        <v>4664466.9122478394</v>
      </c>
      <c r="N73" s="377">
        <v>741084.37</v>
      </c>
      <c r="O73" s="389">
        <v>3923382.5422478393</v>
      </c>
      <c r="P73" s="688">
        <v>1.1024636563039107</v>
      </c>
    </row>
    <row r="74" spans="1:19" s="266" customFormat="1" ht="19.149999999999999" customHeight="1" x14ac:dyDescent="0.25">
      <c r="A74" s="275"/>
      <c r="B74" s="514"/>
      <c r="C74" s="514"/>
      <c r="D74" s="570"/>
      <c r="E74" s="570"/>
      <c r="F74" s="570"/>
      <c r="G74" s="570"/>
      <c r="H74" s="570"/>
      <c r="I74" s="570"/>
      <c r="J74" s="322"/>
      <c r="K74" s="322"/>
      <c r="L74" s="322"/>
      <c r="M74" s="322"/>
      <c r="N74" s="322"/>
      <c r="O74" s="322"/>
      <c r="P74" s="322"/>
    </row>
    <row r="75" spans="1:19" s="266" customFormat="1" ht="19.149999999999999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322"/>
      <c r="K75" s="322"/>
      <c r="L75" s="322"/>
      <c r="M75" s="322"/>
      <c r="N75" s="322"/>
      <c r="O75" s="323"/>
      <c r="P75" s="322"/>
    </row>
    <row r="76" spans="1:19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707"/>
      <c r="C77" s="707"/>
      <c r="D77" s="707"/>
      <c r="E77" s="707"/>
      <c r="F77" s="707"/>
      <c r="G77" s="707"/>
      <c r="H77" s="707"/>
      <c r="I77" s="707"/>
      <c r="J77" s="322"/>
      <c r="K77" s="322"/>
      <c r="L77" s="322"/>
      <c r="M77" s="322"/>
      <c r="N77" s="322"/>
      <c r="O77" s="323"/>
      <c r="P77" s="322"/>
    </row>
    <row r="78" spans="1:19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61" t="s">
        <v>303</v>
      </c>
      <c r="C79" s="1061"/>
      <c r="D79" s="1061"/>
      <c r="E79" s="1061"/>
      <c r="F79" s="1061"/>
      <c r="G79" s="1061"/>
      <c r="H79" s="1061"/>
      <c r="I79" s="1061"/>
      <c r="J79" s="1061"/>
      <c r="K79" s="1061"/>
      <c r="L79" s="1061"/>
      <c r="M79" s="1061"/>
      <c r="N79" s="1061"/>
      <c r="O79" s="1061"/>
      <c r="P79" s="1061"/>
    </row>
    <row r="80" spans="1:19" s="266" customFormat="1" ht="16.149999999999999" customHeight="1" x14ac:dyDescent="0.25">
      <c r="A80" s="275"/>
      <c r="B80" s="1066" t="s">
        <v>194</v>
      </c>
      <c r="C80" s="878" t="s">
        <v>191</v>
      </c>
      <c r="D80" s="1162" t="s">
        <v>81</v>
      </c>
      <c r="E80" s="1163"/>
      <c r="F80" s="1163"/>
      <c r="G80" s="1163"/>
      <c r="H80" s="1163"/>
      <c r="I80" s="1163"/>
      <c r="J80" s="1163"/>
      <c r="K80" s="1163"/>
      <c r="L80" s="1163"/>
      <c r="M80" s="1163"/>
      <c r="N80" s="1163"/>
      <c r="O80" s="1163"/>
      <c r="P80" s="1164"/>
      <c r="Q80" s="803"/>
      <c r="R80" s="465"/>
      <c r="S80" s="466"/>
    </row>
    <row r="81" spans="1:16" s="266" customFormat="1" ht="15" customHeight="1" x14ac:dyDescent="0.25">
      <c r="A81" s="275"/>
      <c r="B81" s="1067"/>
      <c r="C81" s="879"/>
      <c r="D81" s="924" t="s">
        <v>197</v>
      </c>
      <c r="E81" s="1161"/>
      <c r="F81" s="1161"/>
      <c r="G81" s="1161"/>
      <c r="H81" s="1161"/>
      <c r="I81" s="925"/>
      <c r="J81" s="924" t="s">
        <v>3</v>
      </c>
      <c r="K81" s="1161"/>
      <c r="L81" s="1161"/>
      <c r="M81" s="1161"/>
      <c r="N81" s="1161"/>
      <c r="O81" s="925"/>
      <c r="P81" s="888" t="s">
        <v>332</v>
      </c>
    </row>
    <row r="82" spans="1:16" s="266" customFormat="1" ht="19.149999999999999" customHeight="1" x14ac:dyDescent="0.25">
      <c r="A82" s="275"/>
      <c r="B82" s="1067"/>
      <c r="C82" s="879"/>
      <c r="D82" s="924" t="s">
        <v>333</v>
      </c>
      <c r="E82" s="1161"/>
      <c r="F82" s="925"/>
      <c r="G82" s="924" t="s">
        <v>334</v>
      </c>
      <c r="H82" s="1161"/>
      <c r="I82" s="925"/>
      <c r="J82" s="924" t="s">
        <v>333</v>
      </c>
      <c r="K82" s="1161"/>
      <c r="L82" s="925"/>
      <c r="M82" s="924" t="s">
        <v>334</v>
      </c>
      <c r="N82" s="1161"/>
      <c r="O82" s="925"/>
      <c r="P82" s="888"/>
    </row>
    <row r="83" spans="1:16" s="266" customFormat="1" ht="19.149999999999999" customHeight="1" x14ac:dyDescent="0.25">
      <c r="A83" s="275"/>
      <c r="B83" s="1068"/>
      <c r="C83" s="880"/>
      <c r="D83" s="565" t="s">
        <v>299</v>
      </c>
      <c r="E83" s="565" t="s">
        <v>124</v>
      </c>
      <c r="F83" s="353" t="s">
        <v>222</v>
      </c>
      <c r="G83" s="565" t="s">
        <v>299</v>
      </c>
      <c r="H83" s="565" t="s">
        <v>124</v>
      </c>
      <c r="I83" s="353" t="s">
        <v>222</v>
      </c>
      <c r="J83" s="353" t="s">
        <v>299</v>
      </c>
      <c r="K83" s="565" t="s">
        <v>221</v>
      </c>
      <c r="L83" s="353" t="s">
        <v>223</v>
      </c>
      <c r="M83" s="353" t="s">
        <v>299</v>
      </c>
      <c r="N83" s="565" t="s">
        <v>221</v>
      </c>
      <c r="O83" s="353" t="s">
        <v>223</v>
      </c>
      <c r="P83" s="889"/>
    </row>
    <row r="84" spans="1:16" s="266" customFormat="1" ht="9" customHeight="1" x14ac:dyDescent="0.25">
      <c r="A84" s="275"/>
      <c r="B84" s="514"/>
      <c r="C84" s="514"/>
      <c r="D84" s="678"/>
      <c r="E84" s="678"/>
      <c r="F84" s="514"/>
      <c r="G84" s="678"/>
      <c r="H84" s="678"/>
      <c r="I84" s="514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6" t="s">
        <v>181</v>
      </c>
      <c r="C85" s="508" t="s">
        <v>5</v>
      </c>
      <c r="D85" s="748">
        <v>67</v>
      </c>
      <c r="E85" s="374">
        <v>19</v>
      </c>
      <c r="F85" s="375">
        <v>48</v>
      </c>
      <c r="G85" s="748">
        <v>81</v>
      </c>
      <c r="H85" s="374">
        <v>21</v>
      </c>
      <c r="I85" s="379">
        <v>60</v>
      </c>
      <c r="J85" s="748">
        <v>83614.7</v>
      </c>
      <c r="K85" s="748">
        <v>15572.8</v>
      </c>
      <c r="L85" s="407">
        <v>68041.899999999994</v>
      </c>
      <c r="M85" s="748">
        <v>137626.29</v>
      </c>
      <c r="N85" s="748">
        <v>20336.91</v>
      </c>
      <c r="O85" s="567">
        <v>117289.38</v>
      </c>
      <c r="P85" s="689">
        <v>1.7237816698240351</v>
      </c>
    </row>
    <row r="86" spans="1:16" s="266" customFormat="1" ht="16.899999999999999" customHeight="1" x14ac:dyDescent="0.25">
      <c r="A86" s="275"/>
      <c r="B86" s="806" t="s">
        <v>182</v>
      </c>
      <c r="C86" s="507" t="s">
        <v>7</v>
      </c>
      <c r="D86" s="748">
        <v>43</v>
      </c>
      <c r="E86" s="374">
        <v>2</v>
      </c>
      <c r="F86" s="375">
        <v>41</v>
      </c>
      <c r="G86" s="748">
        <v>52</v>
      </c>
      <c r="H86" s="374">
        <v>11</v>
      </c>
      <c r="I86" s="379">
        <v>41</v>
      </c>
      <c r="J86" s="748">
        <v>39772.76</v>
      </c>
      <c r="K86" s="748">
        <v>669.86</v>
      </c>
      <c r="L86" s="407">
        <v>39102.9</v>
      </c>
      <c r="M86" s="748">
        <v>96839.959999999992</v>
      </c>
      <c r="N86" s="748">
        <v>3272.46</v>
      </c>
      <c r="O86" s="567">
        <v>93567.499999999985</v>
      </c>
      <c r="P86" s="689">
        <v>2.3928532154904105</v>
      </c>
    </row>
    <row r="87" spans="1:16" s="266" customFormat="1" ht="16.899999999999999" customHeight="1" x14ac:dyDescent="0.25">
      <c r="A87" s="275"/>
      <c r="B87" s="807" t="s">
        <v>183</v>
      </c>
      <c r="C87" s="507" t="s">
        <v>9</v>
      </c>
      <c r="D87" s="748">
        <v>210</v>
      </c>
      <c r="E87" s="374">
        <v>41</v>
      </c>
      <c r="F87" s="375">
        <v>169</v>
      </c>
      <c r="G87" s="748">
        <v>243</v>
      </c>
      <c r="H87" s="374">
        <v>47</v>
      </c>
      <c r="I87" s="379">
        <v>196</v>
      </c>
      <c r="J87" s="748">
        <v>708746.72</v>
      </c>
      <c r="K87" s="748">
        <v>108581.54000000001</v>
      </c>
      <c r="L87" s="407">
        <v>600165.17999999993</v>
      </c>
      <c r="M87" s="748">
        <v>807661.38</v>
      </c>
      <c r="N87" s="748">
        <v>123766.75</v>
      </c>
      <c r="O87" s="567">
        <v>683894.63</v>
      </c>
      <c r="P87" s="689">
        <v>1.1395106760442184</v>
      </c>
    </row>
    <row r="88" spans="1:16" s="266" customFormat="1" ht="16.899999999999999" customHeight="1" x14ac:dyDescent="0.25">
      <c r="A88" s="275"/>
      <c r="B88" s="807" t="s">
        <v>184</v>
      </c>
      <c r="C88" s="507" t="s">
        <v>11</v>
      </c>
      <c r="D88" s="748">
        <v>0</v>
      </c>
      <c r="E88" s="374">
        <v>0</v>
      </c>
      <c r="F88" s="375">
        <v>0</v>
      </c>
      <c r="G88" s="748">
        <v>0</v>
      </c>
      <c r="H88" s="374">
        <v>0</v>
      </c>
      <c r="I88" s="379">
        <v>0</v>
      </c>
      <c r="J88" s="748">
        <v>0</v>
      </c>
      <c r="K88" s="748">
        <v>0</v>
      </c>
      <c r="L88" s="407">
        <v>0</v>
      </c>
      <c r="M88" s="748">
        <v>0</v>
      </c>
      <c r="N88" s="748">
        <v>0</v>
      </c>
      <c r="O88" s="567">
        <v>0</v>
      </c>
      <c r="P88" s="689" t="s">
        <v>335</v>
      </c>
    </row>
    <row r="89" spans="1:16" s="266" customFormat="1" ht="16.899999999999999" customHeight="1" x14ac:dyDescent="0.25">
      <c r="A89" s="275"/>
      <c r="B89" s="806" t="s">
        <v>185</v>
      </c>
      <c r="C89" s="507" t="s">
        <v>13</v>
      </c>
      <c r="D89" s="748">
        <v>0</v>
      </c>
      <c r="E89" s="374">
        <v>0</v>
      </c>
      <c r="F89" s="375">
        <v>0</v>
      </c>
      <c r="G89" s="748">
        <v>0</v>
      </c>
      <c r="H89" s="374">
        <v>0</v>
      </c>
      <c r="I89" s="379">
        <v>0</v>
      </c>
      <c r="J89" s="748">
        <v>0</v>
      </c>
      <c r="K89" s="748">
        <v>0</v>
      </c>
      <c r="L89" s="407">
        <v>0</v>
      </c>
      <c r="M89" s="748">
        <v>0</v>
      </c>
      <c r="N89" s="748">
        <v>0</v>
      </c>
      <c r="O89" s="567">
        <v>0</v>
      </c>
      <c r="P89" s="689" t="s">
        <v>335</v>
      </c>
    </row>
    <row r="90" spans="1:16" s="266" customFormat="1" ht="16.899999999999999" customHeight="1" x14ac:dyDescent="0.25">
      <c r="A90" s="275"/>
      <c r="B90" s="807" t="s">
        <v>186</v>
      </c>
      <c r="C90" s="507" t="s">
        <v>15</v>
      </c>
      <c r="D90" s="748">
        <v>0</v>
      </c>
      <c r="E90" s="374">
        <v>0</v>
      </c>
      <c r="F90" s="375">
        <v>0</v>
      </c>
      <c r="G90" s="748">
        <v>0</v>
      </c>
      <c r="H90" s="374">
        <v>0</v>
      </c>
      <c r="I90" s="379">
        <v>0</v>
      </c>
      <c r="J90" s="748">
        <v>0</v>
      </c>
      <c r="K90" s="748">
        <v>0</v>
      </c>
      <c r="L90" s="407">
        <v>0</v>
      </c>
      <c r="M90" s="748">
        <v>0</v>
      </c>
      <c r="N90" s="748">
        <v>0</v>
      </c>
      <c r="O90" s="567">
        <v>0</v>
      </c>
      <c r="P90" s="689" t="s">
        <v>335</v>
      </c>
    </row>
    <row r="91" spans="1:16" s="266" customFormat="1" ht="16.899999999999999" customHeight="1" x14ac:dyDescent="0.25">
      <c r="A91" s="275"/>
      <c r="B91" s="807" t="s">
        <v>187</v>
      </c>
      <c r="C91" s="507" t="s">
        <v>17</v>
      </c>
      <c r="D91" s="748">
        <v>0</v>
      </c>
      <c r="E91" s="374">
        <v>0</v>
      </c>
      <c r="F91" s="375">
        <v>0</v>
      </c>
      <c r="G91" s="748">
        <v>0</v>
      </c>
      <c r="H91" s="374">
        <v>1</v>
      </c>
      <c r="I91" s="379">
        <v>-1</v>
      </c>
      <c r="J91" s="748">
        <v>0</v>
      </c>
      <c r="K91" s="748">
        <v>0</v>
      </c>
      <c r="L91" s="407">
        <v>0</v>
      </c>
      <c r="M91" s="748">
        <v>0</v>
      </c>
      <c r="N91" s="748">
        <v>1758.14</v>
      </c>
      <c r="O91" s="567">
        <v>-1758.14</v>
      </c>
      <c r="P91" s="689" t="s">
        <v>335</v>
      </c>
    </row>
    <row r="92" spans="1:16" s="266" customFormat="1" ht="16.899999999999999" customHeight="1" x14ac:dyDescent="0.25">
      <c r="A92" s="275"/>
      <c r="B92" s="806" t="s">
        <v>188</v>
      </c>
      <c r="C92" s="507" t="s">
        <v>19</v>
      </c>
      <c r="D92" s="748">
        <v>25</v>
      </c>
      <c r="E92" s="374">
        <v>6</v>
      </c>
      <c r="F92" s="375">
        <v>19</v>
      </c>
      <c r="G92" s="748">
        <v>34</v>
      </c>
      <c r="H92" s="374">
        <v>8</v>
      </c>
      <c r="I92" s="379">
        <v>26</v>
      </c>
      <c r="J92" s="748">
        <v>69240</v>
      </c>
      <c r="K92" s="748">
        <v>17748.62</v>
      </c>
      <c r="L92" s="407">
        <v>51491.380000000005</v>
      </c>
      <c r="M92" s="748">
        <v>41931.85</v>
      </c>
      <c r="N92" s="748">
        <v>11068.78</v>
      </c>
      <c r="O92" s="567">
        <v>30863.07</v>
      </c>
      <c r="P92" s="689">
        <v>0.59938323657280101</v>
      </c>
    </row>
    <row r="93" spans="1:16" s="266" customFormat="1" ht="16.899999999999999" customHeight="1" x14ac:dyDescent="0.25">
      <c r="A93" s="275"/>
      <c r="B93" s="807" t="s">
        <v>189</v>
      </c>
      <c r="C93" s="507" t="s">
        <v>21</v>
      </c>
      <c r="D93" s="748">
        <v>32</v>
      </c>
      <c r="E93" s="374">
        <v>4</v>
      </c>
      <c r="F93" s="375">
        <v>28</v>
      </c>
      <c r="G93" s="748">
        <v>51</v>
      </c>
      <c r="H93" s="374">
        <v>11</v>
      </c>
      <c r="I93" s="379">
        <v>40</v>
      </c>
      <c r="J93" s="748">
        <v>6697510.9400000004</v>
      </c>
      <c r="K93" s="748">
        <v>12901.3</v>
      </c>
      <c r="L93" s="407">
        <v>6684609.6400000006</v>
      </c>
      <c r="M93" s="748">
        <v>5919328.7700000005</v>
      </c>
      <c r="N93" s="748">
        <v>19590.43</v>
      </c>
      <c r="O93" s="567">
        <v>5899738.3400000008</v>
      </c>
      <c r="P93" s="689">
        <v>0.88258532027010039</v>
      </c>
    </row>
    <row r="94" spans="1:16" s="266" customFormat="1" ht="16.899999999999999" customHeight="1" x14ac:dyDescent="0.25">
      <c r="A94" s="275"/>
      <c r="B94" s="807" t="s">
        <v>199</v>
      </c>
      <c r="C94" s="507" t="s">
        <v>23</v>
      </c>
      <c r="D94" s="748">
        <v>982</v>
      </c>
      <c r="E94" s="374">
        <v>200</v>
      </c>
      <c r="F94" s="375">
        <v>782</v>
      </c>
      <c r="G94" s="748">
        <v>1125</v>
      </c>
      <c r="H94" s="374">
        <v>272</v>
      </c>
      <c r="I94" s="379">
        <v>853</v>
      </c>
      <c r="J94" s="748">
        <v>2932094.74</v>
      </c>
      <c r="K94" s="748">
        <v>354375.16</v>
      </c>
      <c r="L94" s="407">
        <v>2577719.58</v>
      </c>
      <c r="M94" s="748">
        <v>4070582.5199999996</v>
      </c>
      <c r="N94" s="748">
        <v>526697.91</v>
      </c>
      <c r="O94" s="567">
        <v>3543884.6099999994</v>
      </c>
      <c r="P94" s="689">
        <v>1.3748138616381225</v>
      </c>
    </row>
    <row r="95" spans="1:16" s="266" customFormat="1" ht="16.899999999999999" customHeight="1" x14ac:dyDescent="0.25">
      <c r="A95" s="275"/>
      <c r="B95" s="806" t="s">
        <v>200</v>
      </c>
      <c r="C95" s="507" t="s">
        <v>25</v>
      </c>
      <c r="D95" s="748">
        <v>0</v>
      </c>
      <c r="E95" s="374">
        <v>0</v>
      </c>
      <c r="F95" s="375">
        <v>0</v>
      </c>
      <c r="G95" s="748">
        <v>0</v>
      </c>
      <c r="H95" s="374">
        <v>0</v>
      </c>
      <c r="I95" s="379">
        <v>0</v>
      </c>
      <c r="J95" s="748">
        <v>0</v>
      </c>
      <c r="K95" s="748">
        <v>0</v>
      </c>
      <c r="L95" s="407">
        <v>0</v>
      </c>
      <c r="M95" s="748">
        <v>0</v>
      </c>
      <c r="N95" s="748">
        <v>0</v>
      </c>
      <c r="O95" s="567">
        <v>0</v>
      </c>
      <c r="P95" s="689" t="s">
        <v>335</v>
      </c>
    </row>
    <row r="96" spans="1:16" s="266" customFormat="1" ht="16.899999999999999" customHeight="1" x14ac:dyDescent="0.25">
      <c r="A96" s="275"/>
      <c r="B96" s="807" t="s">
        <v>201</v>
      </c>
      <c r="C96" s="507" t="s">
        <v>27</v>
      </c>
      <c r="D96" s="748">
        <v>0</v>
      </c>
      <c r="E96" s="374">
        <v>0</v>
      </c>
      <c r="F96" s="375">
        <v>0</v>
      </c>
      <c r="G96" s="748">
        <v>0</v>
      </c>
      <c r="H96" s="374">
        <v>0</v>
      </c>
      <c r="I96" s="379">
        <v>0</v>
      </c>
      <c r="J96" s="748">
        <v>0</v>
      </c>
      <c r="K96" s="748">
        <v>0</v>
      </c>
      <c r="L96" s="407">
        <v>0</v>
      </c>
      <c r="M96" s="748">
        <v>0</v>
      </c>
      <c r="N96" s="748">
        <v>0</v>
      </c>
      <c r="O96" s="567">
        <v>0</v>
      </c>
      <c r="P96" s="689" t="s">
        <v>335</v>
      </c>
    </row>
    <row r="97" spans="1:16" s="266" customFormat="1" ht="16.899999999999999" customHeight="1" x14ac:dyDescent="0.25">
      <c r="A97" s="275"/>
      <c r="B97" s="807" t="s">
        <v>202</v>
      </c>
      <c r="C97" s="507" t="s">
        <v>115</v>
      </c>
      <c r="D97" s="748">
        <v>5</v>
      </c>
      <c r="E97" s="374">
        <v>1</v>
      </c>
      <c r="F97" s="375">
        <v>4</v>
      </c>
      <c r="G97" s="748">
        <v>11</v>
      </c>
      <c r="H97" s="374">
        <v>0</v>
      </c>
      <c r="I97" s="379">
        <v>11</v>
      </c>
      <c r="J97" s="748">
        <v>12357.3</v>
      </c>
      <c r="K97" s="748">
        <v>330</v>
      </c>
      <c r="L97" s="407">
        <v>12027.3</v>
      </c>
      <c r="M97" s="748">
        <v>648752.76</v>
      </c>
      <c r="N97" s="748">
        <v>0</v>
      </c>
      <c r="O97" s="567">
        <v>648752.76</v>
      </c>
      <c r="P97" s="689">
        <v>53.94001646254771</v>
      </c>
    </row>
    <row r="98" spans="1:16" s="266" customFormat="1" ht="16.899999999999999" customHeight="1" x14ac:dyDescent="0.25">
      <c r="A98" s="275"/>
      <c r="B98" s="806" t="s">
        <v>203</v>
      </c>
      <c r="C98" s="326" t="s">
        <v>31</v>
      </c>
      <c r="D98" s="748">
        <v>0</v>
      </c>
      <c r="E98" s="374">
        <v>0</v>
      </c>
      <c r="F98" s="375">
        <v>0</v>
      </c>
      <c r="G98" s="748">
        <v>0</v>
      </c>
      <c r="H98" s="374">
        <v>0</v>
      </c>
      <c r="I98" s="379">
        <v>0</v>
      </c>
      <c r="J98" s="748">
        <v>0</v>
      </c>
      <c r="K98" s="748">
        <v>0</v>
      </c>
      <c r="L98" s="407">
        <v>0</v>
      </c>
      <c r="M98" s="748">
        <v>0</v>
      </c>
      <c r="N98" s="748">
        <v>0</v>
      </c>
      <c r="O98" s="567">
        <v>0</v>
      </c>
      <c r="P98" s="689" t="s">
        <v>335</v>
      </c>
    </row>
    <row r="99" spans="1:16" s="266" customFormat="1" ht="16.899999999999999" customHeight="1" x14ac:dyDescent="0.25">
      <c r="A99" s="275"/>
      <c r="B99" s="806" t="s">
        <v>204</v>
      </c>
      <c r="C99" s="326" t="s">
        <v>116</v>
      </c>
      <c r="D99" s="748">
        <v>0</v>
      </c>
      <c r="E99" s="374">
        <v>0</v>
      </c>
      <c r="F99" s="375">
        <v>0</v>
      </c>
      <c r="G99" s="748">
        <v>0</v>
      </c>
      <c r="H99" s="374">
        <v>0</v>
      </c>
      <c r="I99" s="379">
        <v>0</v>
      </c>
      <c r="J99" s="748">
        <v>0</v>
      </c>
      <c r="K99" s="748">
        <v>0</v>
      </c>
      <c r="L99" s="407">
        <v>0</v>
      </c>
      <c r="M99" s="748">
        <v>0</v>
      </c>
      <c r="N99" s="748">
        <v>0</v>
      </c>
      <c r="O99" s="567">
        <v>0</v>
      </c>
      <c r="P99" s="689" t="s">
        <v>335</v>
      </c>
    </row>
    <row r="100" spans="1:16" s="266" customFormat="1" ht="16.899999999999999" customHeight="1" x14ac:dyDescent="0.25">
      <c r="A100" s="275"/>
      <c r="B100" s="807" t="s">
        <v>205</v>
      </c>
      <c r="C100" s="326" t="s">
        <v>196</v>
      </c>
      <c r="D100" s="748">
        <v>0</v>
      </c>
      <c r="E100" s="374">
        <v>0</v>
      </c>
      <c r="F100" s="375">
        <v>0</v>
      </c>
      <c r="G100" s="748">
        <v>0</v>
      </c>
      <c r="H100" s="374">
        <v>0</v>
      </c>
      <c r="I100" s="379">
        <v>0</v>
      </c>
      <c r="J100" s="748">
        <v>0</v>
      </c>
      <c r="K100" s="748">
        <v>0</v>
      </c>
      <c r="L100" s="407">
        <v>0</v>
      </c>
      <c r="M100" s="748">
        <v>0</v>
      </c>
      <c r="N100" s="748">
        <v>0</v>
      </c>
      <c r="O100" s="567">
        <v>0</v>
      </c>
      <c r="P100" s="689" t="s">
        <v>335</v>
      </c>
    </row>
    <row r="101" spans="1:16" s="266" customFormat="1" ht="16.899999999999999" customHeight="1" x14ac:dyDescent="0.25">
      <c r="A101" s="275"/>
      <c r="B101" s="807" t="s">
        <v>206</v>
      </c>
      <c r="C101" s="326" t="s">
        <v>37</v>
      </c>
      <c r="D101" s="748">
        <v>0</v>
      </c>
      <c r="E101" s="374">
        <v>0</v>
      </c>
      <c r="F101" s="375">
        <v>0</v>
      </c>
      <c r="G101" s="748">
        <v>0</v>
      </c>
      <c r="H101" s="374">
        <v>0</v>
      </c>
      <c r="I101" s="379">
        <v>0</v>
      </c>
      <c r="J101" s="748">
        <v>0</v>
      </c>
      <c r="K101" s="748">
        <v>0</v>
      </c>
      <c r="L101" s="407">
        <v>0</v>
      </c>
      <c r="M101" s="748">
        <v>0</v>
      </c>
      <c r="N101" s="748">
        <v>0</v>
      </c>
      <c r="O101" s="567">
        <v>0</v>
      </c>
      <c r="P101" s="689" t="s">
        <v>335</v>
      </c>
    </row>
    <row r="102" spans="1:16" s="266" customFormat="1" ht="16.899999999999999" customHeight="1" x14ac:dyDescent="0.25">
      <c r="A102" s="275"/>
      <c r="B102" s="806" t="s">
        <v>207</v>
      </c>
      <c r="C102" s="326" t="s">
        <v>39</v>
      </c>
      <c r="D102" s="748">
        <v>1</v>
      </c>
      <c r="E102" s="374">
        <v>0</v>
      </c>
      <c r="F102" s="375">
        <v>1</v>
      </c>
      <c r="G102" s="748">
        <v>0</v>
      </c>
      <c r="H102" s="374">
        <v>0</v>
      </c>
      <c r="I102" s="379">
        <v>0</v>
      </c>
      <c r="J102" s="748">
        <v>250</v>
      </c>
      <c r="K102" s="748">
        <v>0</v>
      </c>
      <c r="L102" s="407">
        <v>250</v>
      </c>
      <c r="M102" s="748">
        <v>0</v>
      </c>
      <c r="N102" s="748">
        <v>0</v>
      </c>
      <c r="O102" s="567">
        <v>0</v>
      </c>
      <c r="P102" s="689">
        <v>0</v>
      </c>
    </row>
    <row r="103" spans="1:16" s="266" customFormat="1" ht="19.149999999999999" customHeight="1" x14ac:dyDescent="0.25">
      <c r="A103" s="275"/>
      <c r="B103" s="1154" t="s">
        <v>193</v>
      </c>
      <c r="C103" s="1154"/>
      <c r="D103" s="384">
        <v>1365</v>
      </c>
      <c r="E103" s="384">
        <v>273</v>
      </c>
      <c r="F103" s="385">
        <v>1092</v>
      </c>
      <c r="G103" s="384">
        <v>1597</v>
      </c>
      <c r="H103" s="384">
        <v>371</v>
      </c>
      <c r="I103" s="388">
        <v>1226</v>
      </c>
      <c r="J103" s="377">
        <v>10543587.16</v>
      </c>
      <c r="K103" s="407">
        <v>510179.27999999997</v>
      </c>
      <c r="L103" s="408">
        <v>10033407.880000003</v>
      </c>
      <c r="M103" s="407">
        <v>11722723.529999999</v>
      </c>
      <c r="N103" s="408">
        <v>706491.38</v>
      </c>
      <c r="O103" s="454">
        <v>11016232.15</v>
      </c>
      <c r="P103" s="688">
        <v>1.097955179511749</v>
      </c>
    </row>
    <row r="104" spans="1:16" s="266" customFormat="1" ht="9" customHeight="1" x14ac:dyDescent="0.25">
      <c r="A104" s="275"/>
      <c r="B104" s="514"/>
      <c r="C104" s="514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9" t="s">
        <v>103</v>
      </c>
      <c r="C105" s="328" t="s">
        <v>41</v>
      </c>
      <c r="D105" s="748">
        <v>0</v>
      </c>
      <c r="E105" s="374">
        <v>0</v>
      </c>
      <c r="F105" s="375">
        <v>0</v>
      </c>
      <c r="G105" s="748">
        <v>2</v>
      </c>
      <c r="H105" s="374">
        <v>1</v>
      </c>
      <c r="I105" s="379">
        <v>1</v>
      </c>
      <c r="J105" s="748">
        <v>0</v>
      </c>
      <c r="K105" s="748">
        <v>0</v>
      </c>
      <c r="L105" s="377">
        <v>0</v>
      </c>
      <c r="M105" s="748">
        <v>0</v>
      </c>
      <c r="N105" s="748">
        <v>0</v>
      </c>
      <c r="O105" s="380">
        <v>0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101</v>
      </c>
      <c r="C106" s="328" t="s">
        <v>42</v>
      </c>
      <c r="D106" s="748">
        <v>0</v>
      </c>
      <c r="E106" s="374">
        <v>0</v>
      </c>
      <c r="F106" s="375">
        <v>0</v>
      </c>
      <c r="G106" s="748">
        <v>0</v>
      </c>
      <c r="H106" s="374">
        <v>0</v>
      </c>
      <c r="I106" s="379">
        <v>0</v>
      </c>
      <c r="J106" s="748">
        <v>0</v>
      </c>
      <c r="K106" s="748">
        <v>0</v>
      </c>
      <c r="L106" s="377">
        <v>0</v>
      </c>
      <c r="M106" s="748">
        <v>0</v>
      </c>
      <c r="N106" s="748">
        <v>0</v>
      </c>
      <c r="O106" s="380">
        <v>0</v>
      </c>
      <c r="P106" s="689" t="s">
        <v>335</v>
      </c>
    </row>
    <row r="107" spans="1:16" s="266" customFormat="1" ht="16.899999999999999" customHeight="1" x14ac:dyDescent="0.25">
      <c r="A107" s="275"/>
      <c r="B107" s="808" t="s">
        <v>102</v>
      </c>
      <c r="C107" s="329" t="s">
        <v>83</v>
      </c>
      <c r="D107" s="748">
        <v>1</v>
      </c>
      <c r="E107" s="374">
        <v>0</v>
      </c>
      <c r="F107" s="375">
        <v>1</v>
      </c>
      <c r="G107" s="748">
        <v>4</v>
      </c>
      <c r="H107" s="374">
        <v>0</v>
      </c>
      <c r="I107" s="379">
        <v>4</v>
      </c>
      <c r="J107" s="748">
        <v>1200</v>
      </c>
      <c r="K107" s="748">
        <v>0</v>
      </c>
      <c r="L107" s="377">
        <v>1200</v>
      </c>
      <c r="M107" s="748">
        <v>0</v>
      </c>
      <c r="N107" s="748">
        <v>0</v>
      </c>
      <c r="O107" s="380">
        <v>0</v>
      </c>
      <c r="P107" s="689">
        <v>0</v>
      </c>
    </row>
    <row r="108" spans="1:16" s="266" customFormat="1" ht="16.899999999999999" customHeight="1" x14ac:dyDescent="0.25">
      <c r="A108" s="275"/>
      <c r="B108" s="808" t="s">
        <v>104</v>
      </c>
      <c r="C108" s="328" t="s">
        <v>44</v>
      </c>
      <c r="D108" s="748">
        <v>0</v>
      </c>
      <c r="E108" s="374">
        <v>0</v>
      </c>
      <c r="F108" s="375">
        <v>0</v>
      </c>
      <c r="G108" s="748">
        <v>0</v>
      </c>
      <c r="H108" s="374">
        <v>0</v>
      </c>
      <c r="I108" s="379">
        <v>0</v>
      </c>
      <c r="J108" s="748">
        <v>0</v>
      </c>
      <c r="K108" s="748">
        <v>0</v>
      </c>
      <c r="L108" s="377">
        <v>0</v>
      </c>
      <c r="M108" s="748">
        <v>0</v>
      </c>
      <c r="N108" s="748">
        <v>0</v>
      </c>
      <c r="O108" s="380">
        <v>0</v>
      </c>
      <c r="P108" s="689" t="s">
        <v>335</v>
      </c>
    </row>
    <row r="109" spans="1:16" s="266" customFormat="1" ht="19.149999999999999" customHeight="1" x14ac:dyDescent="0.25">
      <c r="A109" s="275"/>
      <c r="B109" s="1154" t="s">
        <v>192</v>
      </c>
      <c r="C109" s="1154"/>
      <c r="D109" s="374">
        <v>1</v>
      </c>
      <c r="E109" s="374">
        <v>0</v>
      </c>
      <c r="F109" s="393">
        <v>1</v>
      </c>
      <c r="G109" s="374">
        <v>6</v>
      </c>
      <c r="H109" s="374">
        <v>1</v>
      </c>
      <c r="I109" s="394">
        <v>5</v>
      </c>
      <c r="J109" s="568">
        <v>1200</v>
      </c>
      <c r="K109" s="568">
        <v>0</v>
      </c>
      <c r="L109" s="386">
        <v>1200</v>
      </c>
      <c r="M109" s="568">
        <v>0</v>
      </c>
      <c r="N109" s="568">
        <v>0</v>
      </c>
      <c r="O109" s="389">
        <v>0</v>
      </c>
      <c r="P109" s="688">
        <v>0</v>
      </c>
    </row>
    <row r="110" spans="1:16" s="266" customFormat="1" ht="9" customHeight="1" x14ac:dyDescent="0.25">
      <c r="A110" s="275"/>
      <c r="B110" s="514"/>
      <c r="C110" s="514"/>
      <c r="D110" s="390"/>
      <c r="E110" s="390"/>
      <c r="F110" s="390"/>
      <c r="G110" s="390"/>
      <c r="H110" s="390"/>
      <c r="I110" s="390"/>
      <c r="J110" s="391"/>
      <c r="K110" s="391"/>
      <c r="L110" s="391"/>
      <c r="M110" s="391"/>
      <c r="N110" s="391"/>
      <c r="O110" s="392"/>
      <c r="P110" s="390"/>
    </row>
    <row r="111" spans="1:16" s="266" customFormat="1" ht="19.149999999999999" customHeight="1" x14ac:dyDescent="0.25">
      <c r="A111" s="275"/>
      <c r="B111" s="893" t="s">
        <v>198</v>
      </c>
      <c r="C111" s="893"/>
      <c r="D111" s="384">
        <v>1366</v>
      </c>
      <c r="E111" s="384">
        <v>273</v>
      </c>
      <c r="F111" s="455">
        <v>1093</v>
      </c>
      <c r="G111" s="384">
        <v>1603</v>
      </c>
      <c r="H111" s="384">
        <v>372</v>
      </c>
      <c r="I111" s="388">
        <v>1231</v>
      </c>
      <c r="J111" s="377">
        <v>10544787.16</v>
      </c>
      <c r="K111" s="650">
        <v>510179.27999999997</v>
      </c>
      <c r="L111" s="386">
        <v>10034607.880000003</v>
      </c>
      <c r="M111" s="377">
        <v>11722723.529999999</v>
      </c>
      <c r="N111" s="650">
        <v>706491.38</v>
      </c>
      <c r="O111" s="389">
        <v>11016232.15</v>
      </c>
      <c r="P111" s="688">
        <v>1.0978238792924311</v>
      </c>
    </row>
    <row r="112" spans="1:16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32"/>
      <c r="K112" s="432"/>
      <c r="L112" s="392"/>
      <c r="M112" s="432"/>
      <c r="N112" s="432"/>
      <c r="O112" s="392"/>
      <c r="P112" s="464"/>
    </row>
    <row r="113" spans="1:17" s="266" customFormat="1" ht="12" customHeight="1" x14ac:dyDescent="0.25">
      <c r="A113" s="275"/>
      <c r="B113" s="435"/>
      <c r="C113" s="435"/>
      <c r="D113" s="416"/>
      <c r="E113" s="416"/>
      <c r="F113" s="416"/>
      <c r="G113" s="416"/>
      <c r="H113" s="416"/>
      <c r="I113" s="416"/>
      <c r="J113" s="432"/>
      <c r="K113" s="432"/>
      <c r="L113" s="432"/>
      <c r="M113" s="432"/>
      <c r="N113" s="432"/>
      <c r="O113" s="432"/>
      <c r="P113" s="464"/>
    </row>
    <row r="114" spans="1:17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7" s="266" customFormat="1" ht="19.149999999999999" customHeight="1" x14ac:dyDescent="0.25">
      <c r="A115" s="275"/>
      <c r="B115" s="871" t="s">
        <v>304</v>
      </c>
      <c r="C115" s="871"/>
      <c r="D115" s="871"/>
      <c r="E115" s="871"/>
      <c r="F115" s="871"/>
      <c r="G115" s="871"/>
      <c r="H115" s="871"/>
      <c r="I115" s="871"/>
      <c r="J115" s="871"/>
      <c r="K115" s="871"/>
      <c r="L115" s="871"/>
      <c r="M115" s="871"/>
      <c r="N115" s="871"/>
      <c r="O115" s="871"/>
      <c r="P115" s="871"/>
      <c r="Q115" s="871"/>
    </row>
    <row r="116" spans="1:17" s="266" customFormat="1" ht="18" customHeight="1" x14ac:dyDescent="0.25">
      <c r="A116" s="275"/>
      <c r="B116" s="1066" t="s">
        <v>194</v>
      </c>
      <c r="C116" s="878" t="s">
        <v>191</v>
      </c>
      <c r="D116" s="1162" t="s">
        <v>208</v>
      </c>
      <c r="E116" s="1163"/>
      <c r="F116" s="1163"/>
      <c r="G116" s="1163"/>
      <c r="H116" s="1163"/>
      <c r="I116" s="1163"/>
      <c r="J116" s="1163"/>
      <c r="K116" s="1163"/>
      <c r="L116" s="1163"/>
      <c r="M116" s="1163"/>
      <c r="N116" s="1163"/>
      <c r="O116" s="1163"/>
      <c r="P116" s="1164"/>
    </row>
    <row r="117" spans="1:17" s="266" customFormat="1" ht="15.6" customHeight="1" x14ac:dyDescent="0.25">
      <c r="A117" s="275"/>
      <c r="B117" s="1067"/>
      <c r="C117" s="879"/>
      <c r="D117" s="924" t="s">
        <v>197</v>
      </c>
      <c r="E117" s="1161"/>
      <c r="F117" s="1161"/>
      <c r="G117" s="1161"/>
      <c r="H117" s="1161"/>
      <c r="I117" s="925"/>
      <c r="J117" s="924" t="s">
        <v>3</v>
      </c>
      <c r="K117" s="1161"/>
      <c r="L117" s="1161"/>
      <c r="M117" s="1161"/>
      <c r="N117" s="1161"/>
      <c r="O117" s="925"/>
      <c r="P117" s="888" t="s">
        <v>332</v>
      </c>
    </row>
    <row r="118" spans="1:17" s="266" customFormat="1" ht="19.149999999999999" customHeight="1" x14ac:dyDescent="0.25">
      <c r="A118" s="275"/>
      <c r="B118" s="1067"/>
      <c r="C118" s="879"/>
      <c r="D118" s="924" t="s">
        <v>333</v>
      </c>
      <c r="E118" s="1161"/>
      <c r="F118" s="925"/>
      <c r="G118" s="924" t="s">
        <v>334</v>
      </c>
      <c r="H118" s="1161"/>
      <c r="I118" s="925"/>
      <c r="J118" s="924" t="s">
        <v>333</v>
      </c>
      <c r="K118" s="1161"/>
      <c r="L118" s="925"/>
      <c r="M118" s="924" t="s">
        <v>334</v>
      </c>
      <c r="N118" s="1161"/>
      <c r="O118" s="925"/>
      <c r="P118" s="888"/>
    </row>
    <row r="119" spans="1:17" s="266" customFormat="1" ht="19.149999999999999" customHeight="1" x14ac:dyDescent="0.25">
      <c r="A119" s="275"/>
      <c r="B119" s="1068"/>
      <c r="C119" s="880"/>
      <c r="D119" s="717" t="s">
        <v>299</v>
      </c>
      <c r="E119" s="565" t="s">
        <v>124</v>
      </c>
      <c r="F119" s="353" t="s">
        <v>222</v>
      </c>
      <c r="G119" s="717" t="s">
        <v>299</v>
      </c>
      <c r="H119" s="565" t="s">
        <v>124</v>
      </c>
      <c r="I119" s="353" t="s">
        <v>222</v>
      </c>
      <c r="J119" s="353" t="s">
        <v>299</v>
      </c>
      <c r="K119" s="565" t="s">
        <v>221</v>
      </c>
      <c r="L119" s="353" t="s">
        <v>223</v>
      </c>
      <c r="M119" s="353" t="s">
        <v>299</v>
      </c>
      <c r="N119" s="565" t="s">
        <v>221</v>
      </c>
      <c r="O119" s="353" t="s">
        <v>223</v>
      </c>
      <c r="P119" s="889"/>
    </row>
    <row r="120" spans="1:17" s="266" customFormat="1" ht="8.4499999999999993" customHeight="1" x14ac:dyDescent="0.25">
      <c r="A120" s="275"/>
      <c r="B120" s="514"/>
      <c r="C120" s="514"/>
      <c r="D120" s="514"/>
      <c r="E120" s="514"/>
      <c r="F120" s="514"/>
      <c r="G120" s="514"/>
      <c r="H120" s="514"/>
      <c r="I120" s="514"/>
      <c r="J120" s="322"/>
      <c r="K120" s="322"/>
      <c r="L120" s="322"/>
      <c r="M120" s="322"/>
      <c r="N120" s="322"/>
      <c r="O120" s="323"/>
      <c r="P120" s="413"/>
    </row>
    <row r="121" spans="1:17" s="266" customFormat="1" ht="16.149999999999999" customHeight="1" x14ac:dyDescent="0.25">
      <c r="A121" s="275"/>
      <c r="B121" s="810" t="s">
        <v>181</v>
      </c>
      <c r="C121" s="508" t="s">
        <v>5</v>
      </c>
      <c r="D121" s="374">
        <v>3753</v>
      </c>
      <c r="E121" s="374">
        <v>1150</v>
      </c>
      <c r="F121" s="375">
        <v>2603</v>
      </c>
      <c r="G121" s="374">
        <v>3886</v>
      </c>
      <c r="H121" s="374">
        <v>1054</v>
      </c>
      <c r="I121" s="379">
        <v>2832</v>
      </c>
      <c r="J121" s="376">
        <v>6061628.6349285748</v>
      </c>
      <c r="K121" s="376">
        <v>1157590.05</v>
      </c>
      <c r="L121" s="377">
        <v>4904038.584928574</v>
      </c>
      <c r="M121" s="376">
        <v>6352826.9902709667</v>
      </c>
      <c r="N121" s="376">
        <v>989346.28990000009</v>
      </c>
      <c r="O121" s="380">
        <v>5363480.7003709665</v>
      </c>
      <c r="P121" s="689">
        <v>1.0936864805375679</v>
      </c>
    </row>
    <row r="122" spans="1:17" s="266" customFormat="1" ht="16.149999999999999" customHeight="1" x14ac:dyDescent="0.25">
      <c r="A122" s="275"/>
      <c r="B122" s="810" t="s">
        <v>182</v>
      </c>
      <c r="C122" s="507" t="s">
        <v>7</v>
      </c>
      <c r="D122" s="374">
        <v>1096</v>
      </c>
      <c r="E122" s="374">
        <v>899</v>
      </c>
      <c r="F122" s="375">
        <v>197</v>
      </c>
      <c r="G122" s="374">
        <v>1387</v>
      </c>
      <c r="H122" s="374">
        <v>688</v>
      </c>
      <c r="I122" s="379">
        <v>699</v>
      </c>
      <c r="J122" s="376">
        <v>650203.57162159425</v>
      </c>
      <c r="K122" s="376">
        <v>166005.69259999998</v>
      </c>
      <c r="L122" s="377">
        <v>484197.87902159424</v>
      </c>
      <c r="M122" s="376">
        <v>516645.83263852855</v>
      </c>
      <c r="N122" s="376">
        <v>120281.06080000006</v>
      </c>
      <c r="O122" s="380">
        <v>396364.77183852845</v>
      </c>
      <c r="P122" s="689">
        <v>0.81860080147284453</v>
      </c>
    </row>
    <row r="123" spans="1:17" s="266" customFormat="1" ht="16.149999999999999" customHeight="1" x14ac:dyDescent="0.25">
      <c r="A123" s="275"/>
      <c r="B123" s="811" t="s">
        <v>183</v>
      </c>
      <c r="C123" s="507" t="s">
        <v>9</v>
      </c>
      <c r="D123" s="374">
        <v>6163</v>
      </c>
      <c r="E123" s="374">
        <v>1287</v>
      </c>
      <c r="F123" s="375">
        <v>4876</v>
      </c>
      <c r="G123" s="374">
        <v>5974</v>
      </c>
      <c r="H123" s="374">
        <v>1349</v>
      </c>
      <c r="I123" s="379">
        <v>4625</v>
      </c>
      <c r="J123" s="376">
        <v>12928693.355582451</v>
      </c>
      <c r="K123" s="376">
        <v>2274450.5199999996</v>
      </c>
      <c r="L123" s="377">
        <v>10654242.835582452</v>
      </c>
      <c r="M123" s="376">
        <v>12471201.995500688</v>
      </c>
      <c r="N123" s="376">
        <v>2491061.5499</v>
      </c>
      <c r="O123" s="380">
        <v>9980140.4456006885</v>
      </c>
      <c r="P123" s="689">
        <v>0.93672920728534237</v>
      </c>
    </row>
    <row r="124" spans="1:17" s="266" customFormat="1" ht="16.149999999999999" customHeight="1" x14ac:dyDescent="0.25">
      <c r="A124" s="275"/>
      <c r="B124" s="811" t="s">
        <v>184</v>
      </c>
      <c r="C124" s="50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376">
        <v>0</v>
      </c>
      <c r="L124" s="377">
        <v>0</v>
      </c>
      <c r="M124" s="376">
        <v>0</v>
      </c>
      <c r="N124" s="376">
        <v>0</v>
      </c>
      <c r="O124" s="380">
        <v>0</v>
      </c>
      <c r="P124" s="689" t="s">
        <v>335</v>
      </c>
    </row>
    <row r="125" spans="1:17" s="266" customFormat="1" ht="16.149999999999999" customHeight="1" x14ac:dyDescent="0.25">
      <c r="A125" s="275"/>
      <c r="B125" s="810" t="s">
        <v>185</v>
      </c>
      <c r="C125" s="50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376">
        <v>0</v>
      </c>
      <c r="L125" s="377">
        <v>0</v>
      </c>
      <c r="M125" s="376">
        <v>0</v>
      </c>
      <c r="N125" s="376">
        <v>0</v>
      </c>
      <c r="O125" s="380">
        <v>0</v>
      </c>
      <c r="P125" s="689" t="s">
        <v>335</v>
      </c>
    </row>
    <row r="126" spans="1:17" s="266" customFormat="1" ht="16.149999999999999" customHeight="1" x14ac:dyDescent="0.25">
      <c r="A126" s="275"/>
      <c r="B126" s="811" t="s">
        <v>186</v>
      </c>
      <c r="C126" s="507" t="s">
        <v>15</v>
      </c>
      <c r="D126" s="374">
        <v>3</v>
      </c>
      <c r="E126" s="374">
        <v>0</v>
      </c>
      <c r="F126" s="375">
        <v>3</v>
      </c>
      <c r="G126" s="374">
        <v>1</v>
      </c>
      <c r="H126" s="374">
        <v>0</v>
      </c>
      <c r="I126" s="379">
        <v>1</v>
      </c>
      <c r="J126" s="376">
        <v>5600</v>
      </c>
      <c r="K126" s="376">
        <v>0</v>
      </c>
      <c r="L126" s="377">
        <v>5600</v>
      </c>
      <c r="M126" s="376">
        <v>100</v>
      </c>
      <c r="N126" s="376">
        <v>0</v>
      </c>
      <c r="O126" s="380">
        <v>100</v>
      </c>
      <c r="P126" s="689">
        <v>1.7857142857142856E-2</v>
      </c>
    </row>
    <row r="127" spans="1:17" s="266" customFormat="1" ht="16.149999999999999" customHeight="1" x14ac:dyDescent="0.25">
      <c r="A127" s="275"/>
      <c r="B127" s="811" t="s">
        <v>187</v>
      </c>
      <c r="C127" s="507" t="s">
        <v>17</v>
      </c>
      <c r="D127" s="374">
        <v>32</v>
      </c>
      <c r="E127" s="374">
        <v>12</v>
      </c>
      <c r="F127" s="375">
        <v>20</v>
      </c>
      <c r="G127" s="374">
        <v>54</v>
      </c>
      <c r="H127" s="374">
        <v>4</v>
      </c>
      <c r="I127" s="379">
        <v>50</v>
      </c>
      <c r="J127" s="376">
        <v>68767.61</v>
      </c>
      <c r="K127" s="376">
        <v>26778.74</v>
      </c>
      <c r="L127" s="377">
        <v>41988.869999999995</v>
      </c>
      <c r="M127" s="376">
        <v>77976.140058533143</v>
      </c>
      <c r="N127" s="376">
        <v>11403.6101</v>
      </c>
      <c r="O127" s="380">
        <v>66572.529958533152</v>
      </c>
      <c r="P127" s="689">
        <v>1.5854803894111262</v>
      </c>
    </row>
    <row r="128" spans="1:17" s="266" customFormat="1" ht="16.149999999999999" customHeight="1" x14ac:dyDescent="0.25">
      <c r="A128" s="275"/>
      <c r="B128" s="810" t="s">
        <v>188</v>
      </c>
      <c r="C128" s="507" t="s">
        <v>19</v>
      </c>
      <c r="D128" s="374">
        <v>430</v>
      </c>
      <c r="E128" s="374">
        <v>132</v>
      </c>
      <c r="F128" s="375">
        <v>298</v>
      </c>
      <c r="G128" s="374">
        <v>444</v>
      </c>
      <c r="H128" s="374">
        <v>93</v>
      </c>
      <c r="I128" s="379">
        <v>351</v>
      </c>
      <c r="J128" s="376">
        <v>5973856.9435094399</v>
      </c>
      <c r="K128" s="376">
        <v>67488.72</v>
      </c>
      <c r="L128" s="377">
        <v>5906368.2235094402</v>
      </c>
      <c r="M128" s="376">
        <v>8306906.2081292458</v>
      </c>
      <c r="N128" s="376">
        <v>365404.13</v>
      </c>
      <c r="O128" s="380">
        <v>7941502.0781292468</v>
      </c>
      <c r="P128" s="689">
        <v>1.3445660306987384</v>
      </c>
    </row>
    <row r="129" spans="1:16" s="266" customFormat="1" ht="16.149999999999999" customHeight="1" x14ac:dyDescent="0.25">
      <c r="A129" s="275"/>
      <c r="B129" s="811" t="s">
        <v>189</v>
      </c>
      <c r="C129" s="507" t="s">
        <v>21</v>
      </c>
      <c r="D129" s="374">
        <v>1234</v>
      </c>
      <c r="E129" s="374">
        <v>241</v>
      </c>
      <c r="F129" s="375">
        <v>993</v>
      </c>
      <c r="G129" s="374">
        <v>967</v>
      </c>
      <c r="H129" s="374">
        <v>166</v>
      </c>
      <c r="I129" s="379">
        <v>801</v>
      </c>
      <c r="J129" s="376">
        <v>10352553.034229418</v>
      </c>
      <c r="K129" s="376">
        <v>263277.57010000001</v>
      </c>
      <c r="L129" s="377">
        <v>10089275.464129418</v>
      </c>
      <c r="M129" s="376">
        <v>8597826.160461124</v>
      </c>
      <c r="N129" s="376">
        <v>279702.88880000002</v>
      </c>
      <c r="O129" s="380">
        <v>8318123.2716611233</v>
      </c>
      <c r="P129" s="689">
        <v>0.82445199372687328</v>
      </c>
    </row>
    <row r="130" spans="1:16" s="266" customFormat="1" ht="16.149999999999999" customHeight="1" x14ac:dyDescent="0.25">
      <c r="A130" s="275"/>
      <c r="B130" s="811" t="s">
        <v>199</v>
      </c>
      <c r="C130" s="507" t="s">
        <v>23</v>
      </c>
      <c r="D130" s="374">
        <v>14102</v>
      </c>
      <c r="E130" s="374">
        <v>2767</v>
      </c>
      <c r="F130" s="375">
        <v>11335</v>
      </c>
      <c r="G130" s="374">
        <v>14478</v>
      </c>
      <c r="H130" s="374">
        <v>2881</v>
      </c>
      <c r="I130" s="379">
        <v>11597</v>
      </c>
      <c r="J130" s="376">
        <v>64322442.775987774</v>
      </c>
      <c r="K130" s="376">
        <v>5544696.6756999996</v>
      </c>
      <c r="L130" s="377">
        <v>58777746.100287765</v>
      </c>
      <c r="M130" s="376">
        <v>67065986.507596016</v>
      </c>
      <c r="N130" s="376">
        <v>6274790.5690000001</v>
      </c>
      <c r="O130" s="380">
        <v>60791195.938596025</v>
      </c>
      <c r="P130" s="689">
        <v>1.0342553087162083</v>
      </c>
    </row>
    <row r="131" spans="1:16" s="266" customFormat="1" ht="16.149999999999999" customHeight="1" x14ac:dyDescent="0.25">
      <c r="A131" s="275"/>
      <c r="B131" s="810" t="s">
        <v>200</v>
      </c>
      <c r="C131" s="507" t="s">
        <v>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376">
        <v>0</v>
      </c>
      <c r="L131" s="377">
        <v>0</v>
      </c>
      <c r="M131" s="376">
        <v>0</v>
      </c>
      <c r="N131" s="376">
        <v>0</v>
      </c>
      <c r="O131" s="380">
        <v>0</v>
      </c>
      <c r="P131" s="689" t="s">
        <v>335</v>
      </c>
    </row>
    <row r="132" spans="1:16" s="266" customFormat="1" ht="16.149999999999999" customHeight="1" x14ac:dyDescent="0.25">
      <c r="A132" s="275"/>
      <c r="B132" s="811" t="s">
        <v>201</v>
      </c>
      <c r="C132" s="507" t="s">
        <v>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376">
        <v>0</v>
      </c>
      <c r="L132" s="377">
        <v>0</v>
      </c>
      <c r="M132" s="376">
        <v>0</v>
      </c>
      <c r="N132" s="376">
        <v>0</v>
      </c>
      <c r="O132" s="380">
        <v>0</v>
      </c>
      <c r="P132" s="689" t="s">
        <v>335</v>
      </c>
    </row>
    <row r="133" spans="1:16" s="266" customFormat="1" ht="16.149999999999999" customHeight="1" x14ac:dyDescent="0.25">
      <c r="A133" s="275"/>
      <c r="B133" s="811" t="s">
        <v>202</v>
      </c>
      <c r="C133" s="507" t="s">
        <v>115</v>
      </c>
      <c r="D133" s="374">
        <v>352</v>
      </c>
      <c r="E133" s="374">
        <v>51</v>
      </c>
      <c r="F133" s="375">
        <v>301</v>
      </c>
      <c r="G133" s="374">
        <v>264</v>
      </c>
      <c r="H133" s="374">
        <v>32</v>
      </c>
      <c r="I133" s="379">
        <v>232</v>
      </c>
      <c r="J133" s="376">
        <v>2065533.6704116908</v>
      </c>
      <c r="K133" s="376">
        <v>31763.090000000004</v>
      </c>
      <c r="L133" s="377">
        <v>2033770.5804116908</v>
      </c>
      <c r="M133" s="376">
        <v>2092250.4299518394</v>
      </c>
      <c r="N133" s="376">
        <v>23134.91</v>
      </c>
      <c r="O133" s="380">
        <v>2069115.5199518395</v>
      </c>
      <c r="P133" s="689">
        <v>1.0173790199743149</v>
      </c>
    </row>
    <row r="134" spans="1:16" s="266" customFormat="1" ht="16.149999999999999" customHeight="1" x14ac:dyDescent="0.25">
      <c r="A134" s="275"/>
      <c r="B134" s="810" t="s">
        <v>203</v>
      </c>
      <c r="C134" s="326" t="s">
        <v>31</v>
      </c>
      <c r="D134" s="374">
        <v>162</v>
      </c>
      <c r="E134" s="374">
        <v>29</v>
      </c>
      <c r="F134" s="375">
        <v>133</v>
      </c>
      <c r="G134" s="374">
        <v>182</v>
      </c>
      <c r="H134" s="374">
        <v>30</v>
      </c>
      <c r="I134" s="379">
        <v>152</v>
      </c>
      <c r="J134" s="381">
        <v>1060196.82</v>
      </c>
      <c r="K134" s="381">
        <v>8421.11</v>
      </c>
      <c r="L134" s="377">
        <v>1051775.71</v>
      </c>
      <c r="M134" s="381">
        <v>1003023.93</v>
      </c>
      <c r="N134" s="381">
        <v>68419.259999999995</v>
      </c>
      <c r="O134" s="380">
        <v>934604.67</v>
      </c>
      <c r="P134" s="689">
        <v>0.88859693289551256</v>
      </c>
    </row>
    <row r="135" spans="1:16" s="266" customFormat="1" ht="16.149999999999999" customHeight="1" x14ac:dyDescent="0.25">
      <c r="A135" s="275"/>
      <c r="B135" s="810" t="s">
        <v>204</v>
      </c>
      <c r="C135" s="326" t="s">
        <v>116</v>
      </c>
      <c r="D135" s="374">
        <v>10</v>
      </c>
      <c r="E135" s="374">
        <v>3</v>
      </c>
      <c r="F135" s="375">
        <v>7</v>
      </c>
      <c r="G135" s="374">
        <v>10</v>
      </c>
      <c r="H135" s="374">
        <v>2</v>
      </c>
      <c r="I135" s="379">
        <v>8</v>
      </c>
      <c r="J135" s="381">
        <v>74515.100000000006</v>
      </c>
      <c r="K135" s="381">
        <v>5765.57</v>
      </c>
      <c r="L135" s="377">
        <v>68749.53</v>
      </c>
      <c r="M135" s="381">
        <v>87627.970799999996</v>
      </c>
      <c r="N135" s="381">
        <v>2911.42</v>
      </c>
      <c r="O135" s="380">
        <v>84716.550799999997</v>
      </c>
      <c r="P135" s="689">
        <v>1.2322491630124599</v>
      </c>
    </row>
    <row r="136" spans="1:16" s="266" customFormat="1" ht="16.149999999999999" customHeight="1" x14ac:dyDescent="0.25">
      <c r="A136" s="275"/>
      <c r="B136" s="811" t="s">
        <v>205</v>
      </c>
      <c r="C136" s="326" t="s">
        <v>196</v>
      </c>
      <c r="D136" s="374">
        <v>27</v>
      </c>
      <c r="E136" s="374">
        <v>18</v>
      </c>
      <c r="F136" s="375">
        <v>9</v>
      </c>
      <c r="G136" s="374">
        <v>17</v>
      </c>
      <c r="H136" s="374">
        <v>7</v>
      </c>
      <c r="I136" s="379">
        <v>10</v>
      </c>
      <c r="J136" s="381">
        <v>95908.2</v>
      </c>
      <c r="K136" s="381">
        <v>79756.02</v>
      </c>
      <c r="L136" s="377">
        <v>16152.179999999993</v>
      </c>
      <c r="M136" s="381">
        <v>11913.869999999999</v>
      </c>
      <c r="N136" s="381">
        <v>3853.87</v>
      </c>
      <c r="O136" s="380">
        <v>8059.9999999999991</v>
      </c>
      <c r="P136" s="689">
        <v>0.49900384963515776</v>
      </c>
    </row>
    <row r="137" spans="1:16" s="266" customFormat="1" ht="16.149999999999999" customHeight="1" x14ac:dyDescent="0.25">
      <c r="A137" s="275"/>
      <c r="B137" s="811" t="s">
        <v>206</v>
      </c>
      <c r="C137" s="326" t="s">
        <v>37</v>
      </c>
      <c r="D137" s="374">
        <v>0</v>
      </c>
      <c r="E137" s="374">
        <v>0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376">
        <v>0</v>
      </c>
      <c r="L137" s="377">
        <v>0</v>
      </c>
      <c r="M137" s="381">
        <v>0</v>
      </c>
      <c r="N137" s="381">
        <v>0</v>
      </c>
      <c r="O137" s="380">
        <v>0</v>
      </c>
      <c r="P137" s="689" t="s">
        <v>335</v>
      </c>
    </row>
    <row r="138" spans="1:16" s="266" customFormat="1" ht="16.149999999999999" customHeight="1" x14ac:dyDescent="0.25">
      <c r="A138" s="275"/>
      <c r="B138" s="810" t="s">
        <v>207</v>
      </c>
      <c r="C138" s="326" t="s">
        <v>39</v>
      </c>
      <c r="D138" s="374">
        <v>1</v>
      </c>
      <c r="E138" s="374">
        <v>0</v>
      </c>
      <c r="F138" s="375">
        <v>1</v>
      </c>
      <c r="G138" s="374">
        <v>1</v>
      </c>
      <c r="H138" s="374">
        <v>1</v>
      </c>
      <c r="I138" s="379">
        <v>0</v>
      </c>
      <c r="J138" s="381">
        <v>250</v>
      </c>
      <c r="K138" s="376">
        <v>0</v>
      </c>
      <c r="L138" s="377">
        <v>250</v>
      </c>
      <c r="M138" s="381">
        <v>1773.4</v>
      </c>
      <c r="N138" s="381">
        <v>1773.4</v>
      </c>
      <c r="O138" s="380">
        <v>0</v>
      </c>
      <c r="P138" s="689">
        <v>0</v>
      </c>
    </row>
    <row r="139" spans="1:16" s="266" customFormat="1" ht="19.149999999999999" customHeight="1" x14ac:dyDescent="0.25">
      <c r="A139" s="275"/>
      <c r="B139" s="1154" t="s">
        <v>193</v>
      </c>
      <c r="C139" s="1154"/>
      <c r="D139" s="384">
        <v>27365</v>
      </c>
      <c r="E139" s="384">
        <v>6589</v>
      </c>
      <c r="F139" s="385">
        <v>20776</v>
      </c>
      <c r="G139" s="374">
        <v>27665</v>
      </c>
      <c r="H139" s="384">
        <v>6307</v>
      </c>
      <c r="I139" s="388">
        <v>21358</v>
      </c>
      <c r="J139" s="377">
        <v>103660149.71627092</v>
      </c>
      <c r="K139" s="650">
        <v>9625993.7583999988</v>
      </c>
      <c r="L139" s="386">
        <v>94034155.95787093</v>
      </c>
      <c r="M139" s="377">
        <v>106586059.43540697</v>
      </c>
      <c r="N139" s="650">
        <v>10632082.9585</v>
      </c>
      <c r="O139" s="389">
        <v>95953976.476906955</v>
      </c>
      <c r="P139" s="688">
        <v>1.0204162040854192</v>
      </c>
    </row>
    <row r="140" spans="1:16" s="266" customFormat="1" ht="8.4499999999999993" customHeight="1" x14ac:dyDescent="0.25">
      <c r="A140" s="275"/>
      <c r="B140" s="514"/>
      <c r="C140" s="514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9" t="s">
        <v>103</v>
      </c>
      <c r="C141" s="328" t="s">
        <v>41</v>
      </c>
      <c r="D141" s="374">
        <v>1499</v>
      </c>
      <c r="E141" s="374">
        <v>512</v>
      </c>
      <c r="F141" s="375">
        <v>987</v>
      </c>
      <c r="G141" s="374">
        <v>967</v>
      </c>
      <c r="H141" s="374">
        <v>635</v>
      </c>
      <c r="I141" s="379">
        <v>332</v>
      </c>
      <c r="J141" s="384">
        <v>5593738.0603499999</v>
      </c>
      <c r="K141" s="384">
        <v>3306042.28</v>
      </c>
      <c r="L141" s="377">
        <v>2287695.7803500006</v>
      </c>
      <c r="M141" s="384">
        <v>5711810.8456500005</v>
      </c>
      <c r="N141" s="384">
        <v>3798498.05</v>
      </c>
      <c r="O141" s="380">
        <v>1913312.7956500005</v>
      </c>
      <c r="P141" s="689">
        <v>0.8363493136125284</v>
      </c>
    </row>
    <row r="142" spans="1:16" s="266" customFormat="1" ht="16.149999999999999" customHeight="1" x14ac:dyDescent="0.25">
      <c r="A142" s="275"/>
      <c r="B142" s="809" t="s">
        <v>101</v>
      </c>
      <c r="C142" s="328" t="s">
        <v>42</v>
      </c>
      <c r="D142" s="374">
        <v>28</v>
      </c>
      <c r="E142" s="374">
        <v>13</v>
      </c>
      <c r="F142" s="375">
        <v>15</v>
      </c>
      <c r="G142" s="374">
        <v>51</v>
      </c>
      <c r="H142" s="374">
        <v>8</v>
      </c>
      <c r="I142" s="379">
        <v>43</v>
      </c>
      <c r="J142" s="384">
        <v>34752.320000000014</v>
      </c>
      <c r="K142" s="384">
        <v>8623.1200000000008</v>
      </c>
      <c r="L142" s="377">
        <v>26129.200000000012</v>
      </c>
      <c r="M142" s="384">
        <v>15382.289999999999</v>
      </c>
      <c r="N142" s="384">
        <v>14484.16</v>
      </c>
      <c r="O142" s="380">
        <v>898.12999999999897</v>
      </c>
      <c r="P142" s="689">
        <v>3.437265587924615E-2</v>
      </c>
    </row>
    <row r="143" spans="1:16" s="266" customFormat="1" ht="16.149999999999999" customHeight="1" x14ac:dyDescent="0.25">
      <c r="A143" s="275"/>
      <c r="B143" s="809" t="s">
        <v>102</v>
      </c>
      <c r="C143" s="329" t="s">
        <v>83</v>
      </c>
      <c r="D143" s="374">
        <v>790</v>
      </c>
      <c r="E143" s="374">
        <v>125</v>
      </c>
      <c r="F143" s="375">
        <v>665</v>
      </c>
      <c r="G143" s="374">
        <v>695</v>
      </c>
      <c r="H143" s="374">
        <v>148</v>
      </c>
      <c r="I143" s="379">
        <v>547</v>
      </c>
      <c r="J143" s="384">
        <v>1067874.0327877218</v>
      </c>
      <c r="K143" s="384">
        <v>135120.28999999998</v>
      </c>
      <c r="L143" s="377">
        <v>932753.7427877218</v>
      </c>
      <c r="M143" s="384">
        <v>974265.32675000071</v>
      </c>
      <c r="N143" s="384">
        <v>116586.73</v>
      </c>
      <c r="O143" s="380">
        <v>857678.59675000072</v>
      </c>
      <c r="P143" s="689">
        <v>0.91951236152283455</v>
      </c>
    </row>
    <row r="144" spans="1:16" s="266" customFormat="1" ht="16.149999999999999" customHeight="1" x14ac:dyDescent="0.25">
      <c r="A144" s="275"/>
      <c r="B144" s="809" t="s">
        <v>104</v>
      </c>
      <c r="C144" s="671" t="s">
        <v>44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384">
        <v>0</v>
      </c>
      <c r="K144" s="384">
        <v>0</v>
      </c>
      <c r="L144" s="377">
        <v>0</v>
      </c>
      <c r="M144" s="384">
        <v>0</v>
      </c>
      <c r="N144" s="384">
        <v>0</v>
      </c>
      <c r="O144" s="380">
        <v>0</v>
      </c>
      <c r="P144" s="689" t="s">
        <v>335</v>
      </c>
    </row>
    <row r="145" spans="1:16" s="266" customFormat="1" ht="19.149999999999999" customHeight="1" x14ac:dyDescent="0.25">
      <c r="A145" s="275"/>
      <c r="B145" s="1154" t="s">
        <v>192</v>
      </c>
      <c r="C145" s="1154"/>
      <c r="D145" s="374">
        <v>2317</v>
      </c>
      <c r="E145" s="374">
        <v>650</v>
      </c>
      <c r="F145" s="393">
        <v>1667</v>
      </c>
      <c r="G145" s="374">
        <v>1713</v>
      </c>
      <c r="H145" s="374">
        <v>791</v>
      </c>
      <c r="I145" s="394">
        <v>922</v>
      </c>
      <c r="J145" s="568">
        <v>6696364.4131377228</v>
      </c>
      <c r="K145" s="568">
        <v>3449785.69</v>
      </c>
      <c r="L145" s="386">
        <v>3246578.7231377224</v>
      </c>
      <c r="M145" s="568">
        <v>6701458.4624000005</v>
      </c>
      <c r="N145" s="568">
        <v>3929568.9399999995</v>
      </c>
      <c r="O145" s="389">
        <v>2771889.5224000011</v>
      </c>
      <c r="P145" s="688">
        <v>0.8537878667919846</v>
      </c>
    </row>
    <row r="146" spans="1:16" s="266" customFormat="1" ht="8.4499999999999993" customHeight="1" x14ac:dyDescent="0.25">
      <c r="A146" s="275"/>
      <c r="B146" s="514"/>
      <c r="C146" s="514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390"/>
    </row>
    <row r="147" spans="1:16" s="266" customFormat="1" ht="19.149999999999999" customHeight="1" x14ac:dyDescent="0.25">
      <c r="A147" s="275"/>
      <c r="B147" s="893" t="s">
        <v>198</v>
      </c>
      <c r="C147" s="893"/>
      <c r="D147" s="384">
        <f t="shared" ref="D147:O147" si="0">SUM(D139+D145)</f>
        <v>29682</v>
      </c>
      <c r="E147" s="384">
        <f t="shared" si="0"/>
        <v>7239</v>
      </c>
      <c r="F147" s="455">
        <f t="shared" si="0"/>
        <v>22443</v>
      </c>
      <c r="G147" s="384">
        <f t="shared" si="0"/>
        <v>29378</v>
      </c>
      <c r="H147" s="384">
        <f t="shared" si="0"/>
        <v>7098</v>
      </c>
      <c r="I147" s="388">
        <f t="shared" si="0"/>
        <v>22280</v>
      </c>
      <c r="J147" s="377">
        <f>SUM(J139+J145)</f>
        <v>110356514.12940864</v>
      </c>
      <c r="K147" s="650">
        <f>SUM(K139+K145)</f>
        <v>13075779.448399998</v>
      </c>
      <c r="L147" s="386">
        <f t="shared" si="0"/>
        <v>97280734.681008652</v>
      </c>
      <c r="M147" s="377">
        <f>SUM(M139+M145)</f>
        <v>113287517.89780697</v>
      </c>
      <c r="N147" s="650">
        <f t="shared" si="0"/>
        <v>14561651.898499999</v>
      </c>
      <c r="O147" s="389">
        <f t="shared" si="0"/>
        <v>98725865.999306962</v>
      </c>
      <c r="P147" s="688">
        <f>IF(L147=0,"",O147/L147)</f>
        <v>1.0148552673151268</v>
      </c>
    </row>
    <row r="148" spans="1:16" s="269" customFormat="1" ht="16.149999999999999" hidden="1" customHeight="1" x14ac:dyDescent="0.25">
      <c r="A148" s="294"/>
      <c r="B148" s="514"/>
      <c r="C148" s="514"/>
      <c r="D148" s="390"/>
      <c r="E148" s="390"/>
      <c r="F148" s="390"/>
      <c r="G148" s="390"/>
      <c r="H148" s="390"/>
      <c r="I148" s="390"/>
      <c r="J148" s="391"/>
      <c r="K148" s="391"/>
      <c r="L148" s="391"/>
      <c r="M148" s="391"/>
      <c r="N148" s="391"/>
      <c r="O148" s="392"/>
      <c r="P148" s="390"/>
    </row>
    <row r="149" spans="1:16" s="269" customFormat="1" ht="16.149999999999999" hidden="1" customHeight="1" x14ac:dyDescent="0.25">
      <c r="A149" s="266"/>
      <c r="B149" s="893" t="s">
        <v>198</v>
      </c>
      <c r="C149" s="893"/>
      <c r="D149" s="384" t="e">
        <f>SUM(D103+#REF!)</f>
        <v>#REF!</v>
      </c>
      <c r="E149" s="384" t="e">
        <f>SUM(E103+#REF!)</f>
        <v>#REF!</v>
      </c>
      <c r="F149" s="455" t="e">
        <f>SUM(F103+#REF!)</f>
        <v>#REF!</v>
      </c>
      <c r="G149" s="384" t="e">
        <f>SUM(G103+#REF!)</f>
        <v>#REF!</v>
      </c>
      <c r="H149" s="384" t="e">
        <f>SUM(H103+#REF!)</f>
        <v>#REF!</v>
      </c>
      <c r="I149" s="388" t="e">
        <f>SUM(I103+#REF!)</f>
        <v>#REF!</v>
      </c>
      <c r="J149" s="377">
        <f>SUM(J103)</f>
        <v>10543587.16</v>
      </c>
      <c r="K149" s="453">
        <f>SUM(K103)</f>
        <v>510179.27999999997</v>
      </c>
      <c r="L149" s="386" t="e">
        <f>SUM(L103+#REF!)</f>
        <v>#REF!</v>
      </c>
      <c r="M149" s="377">
        <f>SUM(M103)</f>
        <v>11722723.529999999</v>
      </c>
      <c r="N149" s="453">
        <f>SUM(N103)</f>
        <v>706491.38</v>
      </c>
      <c r="O149" s="389" t="e">
        <f>SUM(O103+#REF!)</f>
        <v>#REF!</v>
      </c>
      <c r="P149" s="449" t="e">
        <f>SUM(O149)/L149</f>
        <v>#REF!</v>
      </c>
    </row>
    <row r="150" spans="1:16" s="269" customFormat="1" ht="16.149999999999999" hidden="1" customHeight="1" x14ac:dyDescent="0.25">
      <c r="A150" s="266"/>
      <c r="B150" s="289" t="s">
        <v>59</v>
      </c>
      <c r="C150" s="507" t="s">
        <v>164</v>
      </c>
      <c r="D150" s="507"/>
      <c r="E150" s="507"/>
      <c r="F150" s="507"/>
      <c r="G150" s="507"/>
      <c r="H150" s="507"/>
      <c r="I150" s="507"/>
      <c r="J150" s="284">
        <v>0</v>
      </c>
      <c r="K150" s="284"/>
      <c r="L150" s="284"/>
      <c r="M150" s="284"/>
      <c r="N150" s="284"/>
      <c r="O150" s="297">
        <v>461676</v>
      </c>
      <c r="P150" s="286"/>
    </row>
    <row r="151" spans="1:16" s="269" customFormat="1" ht="16.149999999999999" hidden="1" customHeight="1" x14ac:dyDescent="0.25">
      <c r="A151" s="266"/>
      <c r="B151" s="288" t="s">
        <v>61</v>
      </c>
      <c r="C151" s="507" t="s">
        <v>165</v>
      </c>
      <c r="D151" s="507"/>
      <c r="E151" s="507"/>
      <c r="F151" s="507"/>
      <c r="G151" s="507"/>
      <c r="H151" s="507"/>
      <c r="I151" s="507"/>
      <c r="J151" s="284">
        <v>17321548.050000001</v>
      </c>
      <c r="K151" s="284"/>
      <c r="L151" s="284"/>
      <c r="M151" s="284"/>
      <c r="N151" s="284"/>
      <c r="O151" s="297">
        <v>23055191.170000002</v>
      </c>
      <c r="P151" s="286"/>
    </row>
    <row r="152" spans="1:16" s="269" customFormat="1" ht="16.149999999999999" hidden="1" customHeight="1" x14ac:dyDescent="0.25">
      <c r="A152" s="266"/>
      <c r="B152" s="289" t="s">
        <v>63</v>
      </c>
      <c r="C152" s="507" t="s">
        <v>166</v>
      </c>
      <c r="D152" s="507"/>
      <c r="E152" s="507"/>
      <c r="F152" s="507"/>
      <c r="G152" s="507"/>
      <c r="H152" s="507"/>
      <c r="I152" s="507"/>
      <c r="J152" s="284">
        <v>27204338.449999999</v>
      </c>
      <c r="K152" s="284"/>
      <c r="L152" s="284"/>
      <c r="M152" s="284"/>
      <c r="N152" s="284"/>
      <c r="O152" s="297">
        <v>28593196.580000006</v>
      </c>
      <c r="P152" s="286"/>
    </row>
    <row r="153" spans="1:16" s="269" customFormat="1" ht="16.149999999999999" hidden="1" customHeight="1" x14ac:dyDescent="0.25">
      <c r="A153" s="266"/>
      <c r="B153" s="289" t="s">
        <v>65</v>
      </c>
      <c r="C153" s="507" t="s">
        <v>167</v>
      </c>
      <c r="D153" s="507"/>
      <c r="E153" s="507"/>
      <c r="F153" s="507"/>
      <c r="G153" s="507"/>
      <c r="H153" s="507"/>
      <c r="I153" s="507"/>
      <c r="J153" s="284">
        <v>4586592.2200000063</v>
      </c>
      <c r="K153" s="284"/>
      <c r="L153" s="284"/>
      <c r="M153" s="284"/>
      <c r="N153" s="284"/>
      <c r="O153" s="297">
        <v>5103729.7000000263</v>
      </c>
      <c r="P153" s="28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</sheetData>
  <mergeCells count="60">
    <mergeCell ref="B71:C71"/>
    <mergeCell ref="B39:C39"/>
    <mergeCell ref="B41:P41"/>
    <mergeCell ref="B37:C37"/>
    <mergeCell ref="B31:C31"/>
    <mergeCell ref="J44:L44"/>
    <mergeCell ref="M44:O44"/>
    <mergeCell ref="B65:C65"/>
    <mergeCell ref="B42:B45"/>
    <mergeCell ref="C42:C45"/>
    <mergeCell ref="D42:P42"/>
    <mergeCell ref="D43:I43"/>
    <mergeCell ref="J43:O43"/>
    <mergeCell ref="P43:P45"/>
    <mergeCell ref="D44:F44"/>
    <mergeCell ref="G44:I44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3:C73"/>
    <mergeCell ref="B79:P79"/>
    <mergeCell ref="B80:B83"/>
    <mergeCell ref="C80:C83"/>
    <mergeCell ref="D80:P80"/>
    <mergeCell ref="D81:I81"/>
    <mergeCell ref="J81:O81"/>
    <mergeCell ref="P81:P83"/>
    <mergeCell ref="D82:F82"/>
    <mergeCell ref="G82:I82"/>
    <mergeCell ref="J82:L82"/>
    <mergeCell ref="M82:O82"/>
    <mergeCell ref="B149:C149"/>
    <mergeCell ref="B116:B119"/>
    <mergeCell ref="C116:C119"/>
    <mergeCell ref="B139:C139"/>
    <mergeCell ref="B145:C145"/>
    <mergeCell ref="B147:C147"/>
    <mergeCell ref="J118:L118"/>
    <mergeCell ref="M118:O118"/>
    <mergeCell ref="B103:C103"/>
    <mergeCell ref="B109:C109"/>
    <mergeCell ref="B111:C111"/>
    <mergeCell ref="B115:Q115"/>
    <mergeCell ref="D116:P116"/>
    <mergeCell ref="D117:I117"/>
    <mergeCell ref="J117:O117"/>
    <mergeCell ref="P117:P119"/>
    <mergeCell ref="D118:F118"/>
    <mergeCell ref="G118:I118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49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2:P114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7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39:P40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7:P65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7:P71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3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5:P103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5:P109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1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1:P139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1:P145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47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0:O153 D48:D64 J121:O138 O47:O64 J14:K30 G48:G64 J48:K64 M48:N64 L47:L64 O85:O102 L85:L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47 P67:P71 P85:P103 P13:P31 P105:P109 P39:P40 P33:P37 P149:P153 P47:P65 P73 P141:P145 P121:P139 P111:P11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871" t="s">
        <v>302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</row>
    <row r="5" spans="1:19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74" t="s">
        <v>301</v>
      </c>
      <c r="C7" s="1074"/>
      <c r="D7" s="1166"/>
      <c r="E7" s="1166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874"/>
      <c r="B8" s="1066" t="s">
        <v>84</v>
      </c>
      <c r="C8" s="1169" t="s">
        <v>211</v>
      </c>
      <c r="D8" s="1172" t="s">
        <v>81</v>
      </c>
      <c r="E8" s="1172"/>
      <c r="F8" s="1172"/>
      <c r="G8" s="1172"/>
      <c r="H8" s="1172"/>
      <c r="I8" s="1172"/>
      <c r="J8" s="1172"/>
      <c r="K8" s="1172"/>
      <c r="L8" s="1172"/>
      <c r="M8" s="1172"/>
      <c r="N8" s="1172"/>
      <c r="O8" s="1172"/>
      <c r="P8" s="1172"/>
      <c r="Q8" s="1172"/>
      <c r="R8" s="1172"/>
    </row>
    <row r="9" spans="1:19" s="269" customFormat="1" ht="15" customHeight="1" x14ac:dyDescent="0.25">
      <c r="A9" s="874"/>
      <c r="B9" s="1067"/>
      <c r="C9" s="1170"/>
      <c r="D9" s="887" t="s">
        <v>197</v>
      </c>
      <c r="E9" s="887"/>
      <c r="F9" s="887"/>
      <c r="G9" s="887"/>
      <c r="H9" s="887"/>
      <c r="I9" s="887"/>
      <c r="J9" s="887" t="s">
        <v>332</v>
      </c>
      <c r="K9" s="887" t="s">
        <v>3</v>
      </c>
      <c r="L9" s="887"/>
      <c r="M9" s="887"/>
      <c r="N9" s="887"/>
      <c r="O9" s="887"/>
      <c r="P9" s="887"/>
      <c r="Q9" s="887" t="s">
        <v>332</v>
      </c>
      <c r="R9" s="1173" t="s">
        <v>337</v>
      </c>
    </row>
    <row r="10" spans="1:19" s="269" customFormat="1" ht="15" customHeight="1" x14ac:dyDescent="0.25">
      <c r="A10" s="506"/>
      <c r="B10" s="1067"/>
      <c r="C10" s="1170"/>
      <c r="D10" s="887" t="s">
        <v>333</v>
      </c>
      <c r="E10" s="887"/>
      <c r="F10" s="887"/>
      <c r="G10" s="887" t="s">
        <v>334</v>
      </c>
      <c r="H10" s="887"/>
      <c r="I10" s="887"/>
      <c r="J10" s="887"/>
      <c r="K10" s="887" t="s">
        <v>333</v>
      </c>
      <c r="L10" s="887"/>
      <c r="M10" s="887"/>
      <c r="N10" s="887" t="s">
        <v>334</v>
      </c>
      <c r="O10" s="887"/>
      <c r="P10" s="887"/>
      <c r="Q10" s="887"/>
      <c r="R10" s="1173"/>
    </row>
    <row r="11" spans="1:19" s="269" customFormat="1" ht="16.149999999999999" customHeight="1" x14ac:dyDescent="0.25">
      <c r="A11" s="506"/>
      <c r="B11" s="1068"/>
      <c r="C11" s="1171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887"/>
      <c r="K11" s="717" t="s">
        <v>299</v>
      </c>
      <c r="L11" s="565" t="s">
        <v>124</v>
      </c>
      <c r="M11" s="353" t="s">
        <v>222</v>
      </c>
      <c r="N11" s="717" t="s">
        <v>299</v>
      </c>
      <c r="O11" s="565" t="s">
        <v>124</v>
      </c>
      <c r="P11" s="353" t="s">
        <v>222</v>
      </c>
      <c r="Q11" s="887"/>
      <c r="R11" s="1173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9" t="s">
        <v>54</v>
      </c>
      <c r="D13" s="758">
        <v>550</v>
      </c>
      <c r="E13" s="566">
        <v>333</v>
      </c>
      <c r="F13" s="375">
        <v>217</v>
      </c>
      <c r="G13" s="758">
        <v>547</v>
      </c>
      <c r="H13" s="566">
        <v>347</v>
      </c>
      <c r="I13" s="379">
        <v>200</v>
      </c>
      <c r="J13" s="689">
        <v>0.92165898617511521</v>
      </c>
      <c r="K13" s="758">
        <v>2672396.23</v>
      </c>
      <c r="L13" s="566">
        <v>549190.68999999994</v>
      </c>
      <c r="M13" s="650">
        <v>2123205.54</v>
      </c>
      <c r="N13" s="758">
        <v>2288069.11</v>
      </c>
      <c r="O13" s="566">
        <v>487784.41</v>
      </c>
      <c r="P13" s="380">
        <v>1800284.7</v>
      </c>
      <c r="Q13" s="689">
        <v>0.84790881809775231</v>
      </c>
      <c r="R13" s="726">
        <v>-322920.84000000008</v>
      </c>
    </row>
    <row r="14" spans="1:19" s="269" customFormat="1" ht="16.899999999999999" customHeight="1" x14ac:dyDescent="0.25">
      <c r="A14" s="292"/>
      <c r="B14" s="288" t="s">
        <v>55</v>
      </c>
      <c r="C14" s="720" t="s">
        <v>87</v>
      </c>
      <c r="D14" s="758">
        <v>4675</v>
      </c>
      <c r="E14" s="566">
        <v>1560</v>
      </c>
      <c r="F14" s="375">
        <v>3115</v>
      </c>
      <c r="G14" s="758">
        <v>4093</v>
      </c>
      <c r="H14" s="566">
        <v>902</v>
      </c>
      <c r="I14" s="379">
        <v>3191</v>
      </c>
      <c r="J14" s="689">
        <v>1.0243980738362761</v>
      </c>
      <c r="K14" s="758">
        <v>9355629</v>
      </c>
      <c r="L14" s="566">
        <v>1541036.87</v>
      </c>
      <c r="M14" s="650">
        <v>7814592.1299999999</v>
      </c>
      <c r="N14" s="758">
        <v>8736614.0596000012</v>
      </c>
      <c r="O14" s="566">
        <v>1498632.4601000005</v>
      </c>
      <c r="P14" s="380">
        <v>7237981.5995000005</v>
      </c>
      <c r="Q14" s="689">
        <v>0.92621361154775972</v>
      </c>
      <c r="R14" s="726">
        <v>-576610.53049999941</v>
      </c>
    </row>
    <row r="15" spans="1:19" s="269" customFormat="1" ht="16.899999999999999" customHeight="1" x14ac:dyDescent="0.25">
      <c r="A15" s="291"/>
      <c r="B15" s="289" t="s">
        <v>57</v>
      </c>
      <c r="C15" s="720" t="s">
        <v>163</v>
      </c>
      <c r="D15" s="758">
        <v>989</v>
      </c>
      <c r="E15" s="566">
        <v>234</v>
      </c>
      <c r="F15" s="375">
        <v>755</v>
      </c>
      <c r="G15" s="758">
        <v>1024</v>
      </c>
      <c r="H15" s="566">
        <v>177</v>
      </c>
      <c r="I15" s="379">
        <v>847</v>
      </c>
      <c r="J15" s="689">
        <v>1.1218543046357616</v>
      </c>
      <c r="K15" s="758">
        <v>3923928.5300000003</v>
      </c>
      <c r="L15" s="566">
        <v>441224.13</v>
      </c>
      <c r="M15" s="650">
        <v>3482704.4000000004</v>
      </c>
      <c r="N15" s="758">
        <v>4415589.21</v>
      </c>
      <c r="O15" s="566">
        <v>328106.01999999996</v>
      </c>
      <c r="P15" s="380">
        <v>4087483.19</v>
      </c>
      <c r="Q15" s="689">
        <v>1.1736520590148276</v>
      </c>
      <c r="R15" s="726">
        <v>604778.78999999957</v>
      </c>
    </row>
    <row r="16" spans="1:19" s="269" customFormat="1" ht="16.899999999999999" customHeight="1" x14ac:dyDescent="0.25">
      <c r="A16" s="291"/>
      <c r="B16" s="289" t="s">
        <v>59</v>
      </c>
      <c r="C16" s="720" t="s">
        <v>164</v>
      </c>
      <c r="D16" s="758">
        <v>0</v>
      </c>
      <c r="E16" s="566">
        <v>0</v>
      </c>
      <c r="F16" s="375">
        <v>0</v>
      </c>
      <c r="G16" s="758">
        <v>89</v>
      </c>
      <c r="H16" s="566">
        <v>42</v>
      </c>
      <c r="I16" s="379">
        <v>47</v>
      </c>
      <c r="J16" s="689" t="s">
        <v>335</v>
      </c>
      <c r="K16" s="758">
        <v>0</v>
      </c>
      <c r="L16" s="566">
        <v>0</v>
      </c>
      <c r="M16" s="650">
        <v>0</v>
      </c>
      <c r="N16" s="758">
        <v>283700</v>
      </c>
      <c r="O16" s="566">
        <v>45152.15</v>
      </c>
      <c r="P16" s="380">
        <v>238547.85</v>
      </c>
      <c r="Q16" s="689" t="s">
        <v>335</v>
      </c>
      <c r="R16" s="726">
        <v>238547.85</v>
      </c>
    </row>
    <row r="17" spans="1:28" s="269" customFormat="1" ht="16.899999999999999" customHeight="1" x14ac:dyDescent="0.25">
      <c r="A17" s="292"/>
      <c r="B17" s="288" t="s">
        <v>61</v>
      </c>
      <c r="C17" s="720" t="s">
        <v>165</v>
      </c>
      <c r="D17" s="758">
        <v>1448</v>
      </c>
      <c r="E17" s="566">
        <v>400</v>
      </c>
      <c r="F17" s="375">
        <v>1048</v>
      </c>
      <c r="G17" s="758">
        <v>1620</v>
      </c>
      <c r="H17" s="566">
        <v>423</v>
      </c>
      <c r="I17" s="379">
        <v>1197</v>
      </c>
      <c r="J17" s="689">
        <v>1.1421755725190839</v>
      </c>
      <c r="K17" s="758">
        <v>9766059.9099999983</v>
      </c>
      <c r="L17" s="566">
        <v>626732.47999999986</v>
      </c>
      <c r="M17" s="650">
        <v>9139327.4299999978</v>
      </c>
      <c r="N17" s="758">
        <v>10270597.559999999</v>
      </c>
      <c r="O17" s="566">
        <v>698619.94000000006</v>
      </c>
      <c r="P17" s="380">
        <v>9571977.6199999992</v>
      </c>
      <c r="Q17" s="689">
        <v>1.0473393904872934</v>
      </c>
      <c r="R17" s="726">
        <v>432650.19000000134</v>
      </c>
    </row>
    <row r="18" spans="1:28" ht="16.899999999999999" customHeight="1" x14ac:dyDescent="0.25">
      <c r="A18" s="291"/>
      <c r="B18" s="289" t="s">
        <v>63</v>
      </c>
      <c r="C18" s="720" t="s">
        <v>166</v>
      </c>
      <c r="D18" s="758">
        <v>4333</v>
      </c>
      <c r="E18" s="566">
        <v>851</v>
      </c>
      <c r="F18" s="375">
        <v>3482</v>
      </c>
      <c r="G18" s="758">
        <v>4669</v>
      </c>
      <c r="H18" s="566">
        <v>847</v>
      </c>
      <c r="I18" s="379">
        <v>3822</v>
      </c>
      <c r="J18" s="689">
        <v>1.0976450315910395</v>
      </c>
      <c r="K18" s="758">
        <v>9527069.7799999993</v>
      </c>
      <c r="L18" s="566">
        <v>1594581.4983999999</v>
      </c>
      <c r="M18" s="650">
        <v>7932488.2815999994</v>
      </c>
      <c r="N18" s="758">
        <v>10385419.529999999</v>
      </c>
      <c r="O18" s="566">
        <v>1770964.4783999999</v>
      </c>
      <c r="P18" s="380">
        <v>8614455.0515999999</v>
      </c>
      <c r="Q18" s="689">
        <v>1.0859713554928121</v>
      </c>
      <c r="R18" s="726">
        <v>681966.77000000048</v>
      </c>
    </row>
    <row r="19" spans="1:28" ht="16.899999999999999" customHeight="1" x14ac:dyDescent="0.25">
      <c r="A19" s="291"/>
      <c r="B19" s="289" t="s">
        <v>65</v>
      </c>
      <c r="C19" s="720" t="s">
        <v>167</v>
      </c>
      <c r="D19" s="758">
        <v>1140</v>
      </c>
      <c r="E19" s="566">
        <v>77</v>
      </c>
      <c r="F19" s="375">
        <v>1063</v>
      </c>
      <c r="G19" s="758">
        <v>1445</v>
      </c>
      <c r="H19" s="566">
        <v>172</v>
      </c>
      <c r="I19" s="379">
        <v>1273</v>
      </c>
      <c r="J19" s="689">
        <v>1.1975540921919097</v>
      </c>
      <c r="K19" s="758">
        <v>4681104.1200000048</v>
      </c>
      <c r="L19" s="566">
        <v>231230.89999999997</v>
      </c>
      <c r="M19" s="650">
        <v>4449873.2200000044</v>
      </c>
      <c r="N19" s="758">
        <v>6187184.3000000007</v>
      </c>
      <c r="O19" s="566">
        <v>281014.26</v>
      </c>
      <c r="P19" s="380">
        <v>5906170.040000001</v>
      </c>
      <c r="Q19" s="689">
        <v>1.327267036160638</v>
      </c>
      <c r="R19" s="726">
        <v>1456296.8199999966</v>
      </c>
    </row>
    <row r="20" spans="1:28" ht="16.899999999999999" customHeight="1" x14ac:dyDescent="0.25">
      <c r="A20" s="292"/>
      <c r="B20" s="288" t="s">
        <v>66</v>
      </c>
      <c r="C20" s="720" t="s">
        <v>168</v>
      </c>
      <c r="D20" s="758">
        <v>55</v>
      </c>
      <c r="E20" s="566">
        <v>6</v>
      </c>
      <c r="F20" s="375">
        <v>49</v>
      </c>
      <c r="G20" s="758">
        <v>59</v>
      </c>
      <c r="H20" s="566">
        <v>29</v>
      </c>
      <c r="I20" s="379">
        <v>30</v>
      </c>
      <c r="J20" s="689">
        <v>0.61224489795918369</v>
      </c>
      <c r="K20" s="758">
        <v>121873.03000000001</v>
      </c>
      <c r="L20" s="566">
        <v>1720.0700000000002</v>
      </c>
      <c r="M20" s="650">
        <v>120152.96000000001</v>
      </c>
      <c r="N20" s="758">
        <v>61490.890000000007</v>
      </c>
      <c r="O20" s="566">
        <v>6636.94</v>
      </c>
      <c r="P20" s="380">
        <v>54853.950000000004</v>
      </c>
      <c r="Q20" s="689">
        <v>0.45653432091893537</v>
      </c>
      <c r="R20" s="726">
        <v>-65299.01</v>
      </c>
    </row>
    <row r="21" spans="1:28" ht="16.899999999999999" customHeight="1" x14ac:dyDescent="0.25">
      <c r="A21" s="291"/>
      <c r="B21" s="289" t="s">
        <v>67</v>
      </c>
      <c r="C21" s="720" t="s">
        <v>169</v>
      </c>
      <c r="D21" s="758">
        <v>6012</v>
      </c>
      <c r="E21" s="566">
        <v>1036</v>
      </c>
      <c r="F21" s="375">
        <v>4976</v>
      </c>
      <c r="G21" s="758">
        <v>5090</v>
      </c>
      <c r="H21" s="566">
        <v>768</v>
      </c>
      <c r="I21" s="379">
        <v>4322</v>
      </c>
      <c r="J21" s="689">
        <v>0.86856913183279738</v>
      </c>
      <c r="K21" s="758">
        <v>24547835.619999997</v>
      </c>
      <c r="L21" s="566">
        <v>1480468.21</v>
      </c>
      <c r="M21" s="650">
        <v>23067367.409999996</v>
      </c>
      <c r="N21" s="758">
        <v>22533882.379999995</v>
      </c>
      <c r="O21" s="566">
        <v>1498165.9999999998</v>
      </c>
      <c r="P21" s="380">
        <v>21035716.379999995</v>
      </c>
      <c r="Q21" s="689">
        <v>0.9119253188329044</v>
      </c>
      <c r="R21" s="726">
        <v>-2031651.0300000012</v>
      </c>
    </row>
    <row r="22" spans="1:28" ht="16.899999999999999" customHeight="1" x14ac:dyDescent="0.25">
      <c r="A22" s="291"/>
      <c r="B22" s="289" t="s">
        <v>22</v>
      </c>
      <c r="C22" s="720" t="s">
        <v>170</v>
      </c>
      <c r="D22" s="758">
        <v>1542</v>
      </c>
      <c r="E22" s="566">
        <v>398</v>
      </c>
      <c r="F22" s="375">
        <v>1144</v>
      </c>
      <c r="G22" s="758">
        <v>1584</v>
      </c>
      <c r="H22" s="566">
        <v>385</v>
      </c>
      <c r="I22" s="379">
        <v>1199</v>
      </c>
      <c r="J22" s="689">
        <v>1.0480769230769231</v>
      </c>
      <c r="K22" s="758">
        <v>5947078.2100000009</v>
      </c>
      <c r="L22" s="566">
        <v>598858.14</v>
      </c>
      <c r="M22" s="650">
        <v>5348220.0700000012</v>
      </c>
      <c r="N22" s="758">
        <v>5497980.6700000009</v>
      </c>
      <c r="O22" s="566">
        <v>777471.77000000014</v>
      </c>
      <c r="P22" s="380">
        <v>4720508.9000000004</v>
      </c>
      <c r="Q22" s="689">
        <v>0.88263176126183585</v>
      </c>
      <c r="R22" s="726">
        <v>-627711.17000000086</v>
      </c>
    </row>
    <row r="23" spans="1:28" ht="16.899999999999999" customHeight="1" x14ac:dyDescent="0.25">
      <c r="A23" s="292"/>
      <c r="B23" s="288" t="s">
        <v>24</v>
      </c>
      <c r="C23" s="720" t="s">
        <v>171</v>
      </c>
      <c r="D23" s="758">
        <v>1127</v>
      </c>
      <c r="E23" s="566">
        <v>601</v>
      </c>
      <c r="F23" s="375">
        <v>526</v>
      </c>
      <c r="G23" s="758">
        <v>1405</v>
      </c>
      <c r="H23" s="566">
        <v>827</v>
      </c>
      <c r="I23" s="379">
        <v>578</v>
      </c>
      <c r="J23" s="689">
        <v>1.0988593155893536</v>
      </c>
      <c r="K23" s="758">
        <v>10996007.074958118</v>
      </c>
      <c r="L23" s="566">
        <v>524458.28</v>
      </c>
      <c r="M23" s="650">
        <v>10471548.794958118</v>
      </c>
      <c r="N23" s="758">
        <v>11463151.666459119</v>
      </c>
      <c r="O23" s="566">
        <v>815937.4099999998</v>
      </c>
      <c r="P23" s="380">
        <v>10647214.256459119</v>
      </c>
      <c r="Q23" s="689">
        <v>1.0167754994930245</v>
      </c>
      <c r="R23" s="726">
        <v>175665.46150100045</v>
      </c>
    </row>
    <row r="24" spans="1:28" s="274" customFormat="1" ht="16.899999999999999" customHeight="1" x14ac:dyDescent="0.25">
      <c r="A24" s="291"/>
      <c r="B24" s="289" t="s">
        <v>26</v>
      </c>
      <c r="C24" s="720" t="s">
        <v>71</v>
      </c>
      <c r="D24" s="758">
        <v>1677</v>
      </c>
      <c r="E24" s="566">
        <v>442</v>
      </c>
      <c r="F24" s="375">
        <v>1235</v>
      </c>
      <c r="G24" s="758">
        <v>1670</v>
      </c>
      <c r="H24" s="566">
        <v>416</v>
      </c>
      <c r="I24" s="379">
        <v>1254</v>
      </c>
      <c r="J24" s="689">
        <v>1.0153846153846153</v>
      </c>
      <c r="K24" s="758">
        <v>6200756.4099999992</v>
      </c>
      <c r="L24" s="566">
        <v>771852.13000000012</v>
      </c>
      <c r="M24" s="650">
        <v>5428904.2799999993</v>
      </c>
      <c r="N24" s="758">
        <v>6443530.2199999997</v>
      </c>
      <c r="O24" s="566">
        <v>694863.05999999994</v>
      </c>
      <c r="P24" s="380">
        <v>5748667.1600000001</v>
      </c>
      <c r="Q24" s="689">
        <v>1.058900076978333</v>
      </c>
      <c r="R24" s="726">
        <v>319762.88000000082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20" t="s">
        <v>172</v>
      </c>
      <c r="D25" s="758">
        <v>1006</v>
      </c>
      <c r="E25" s="566">
        <v>83</v>
      </c>
      <c r="F25" s="375">
        <v>923</v>
      </c>
      <c r="G25" s="758">
        <v>991</v>
      </c>
      <c r="H25" s="566">
        <v>131</v>
      </c>
      <c r="I25" s="379">
        <v>860</v>
      </c>
      <c r="J25" s="689">
        <v>0.93174431202600216</v>
      </c>
      <c r="K25" s="758">
        <v>1779004.1099999999</v>
      </c>
      <c r="L25" s="566">
        <v>305700.33999999997</v>
      </c>
      <c r="M25" s="650">
        <v>1473303.77</v>
      </c>
      <c r="N25" s="758">
        <v>2113703.35</v>
      </c>
      <c r="O25" s="566">
        <v>434165.69</v>
      </c>
      <c r="P25" s="380">
        <v>1679537.6600000001</v>
      </c>
      <c r="Q25" s="689">
        <v>1.1399805621891541</v>
      </c>
      <c r="R25" s="726">
        <v>206233.89000000013</v>
      </c>
    </row>
    <row r="26" spans="1:28" s="266" customFormat="1" ht="18" customHeight="1" x14ac:dyDescent="0.25">
      <c r="A26" s="275"/>
      <c r="B26" s="1073" t="s">
        <v>216</v>
      </c>
      <c r="C26" s="1168"/>
      <c r="D26" s="384">
        <v>24554</v>
      </c>
      <c r="E26" s="384">
        <v>6021</v>
      </c>
      <c r="F26" s="385">
        <v>18533</v>
      </c>
      <c r="G26" s="374">
        <v>24286</v>
      </c>
      <c r="H26" s="384">
        <v>5466</v>
      </c>
      <c r="I26" s="388">
        <v>18820</v>
      </c>
      <c r="J26" s="688">
        <v>1.0154858900339934</v>
      </c>
      <c r="K26" s="650">
        <v>89518742.024958119</v>
      </c>
      <c r="L26" s="650">
        <v>8667053.7384000011</v>
      </c>
      <c r="M26" s="386">
        <v>80851688.286558121</v>
      </c>
      <c r="N26" s="650">
        <v>90680912.946059108</v>
      </c>
      <c r="O26" s="650">
        <v>9337514.5885000005</v>
      </c>
      <c r="P26" s="651">
        <v>81343398.357559115</v>
      </c>
      <c r="Q26" s="688">
        <v>1.0060816302222193</v>
      </c>
      <c r="R26" s="727">
        <v>491710.07100099325</v>
      </c>
    </row>
    <row r="27" spans="1:28" s="266" customFormat="1" ht="9" customHeight="1" x14ac:dyDescent="0.2">
      <c r="A27" s="275"/>
      <c r="B27" s="514"/>
      <c r="C27" s="514"/>
      <c r="D27" s="721"/>
      <c r="E27" s="721"/>
      <c r="F27" s="721"/>
      <c r="G27" s="721"/>
      <c r="H27" s="721"/>
      <c r="I27" s="721"/>
      <c r="J27" s="721"/>
      <c r="K27" s="722"/>
      <c r="L27" s="723"/>
      <c r="M27" s="419"/>
      <c r="N27" s="722"/>
      <c r="O27" s="724"/>
      <c r="P27" s="419"/>
      <c r="Q27" s="725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678</v>
      </c>
      <c r="E28" s="374">
        <v>62</v>
      </c>
      <c r="F28" s="375">
        <v>616</v>
      </c>
      <c r="G28" s="374">
        <v>122</v>
      </c>
      <c r="H28" s="374">
        <v>48</v>
      </c>
      <c r="I28" s="379">
        <v>74</v>
      </c>
      <c r="J28" s="689">
        <v>0.12012987012987013</v>
      </c>
      <c r="K28" s="381">
        <v>475013.07</v>
      </c>
      <c r="L28" s="381">
        <v>99582.15</v>
      </c>
      <c r="M28" s="377">
        <v>375430.92000000004</v>
      </c>
      <c r="N28" s="381">
        <v>318243.42</v>
      </c>
      <c r="O28" s="381">
        <v>56432.729999999996</v>
      </c>
      <c r="P28" s="380">
        <v>261810.69</v>
      </c>
      <c r="Q28" s="689">
        <v>0.69736048911474835</v>
      </c>
      <c r="R28" s="726">
        <v>-113620.23000000004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83</v>
      </c>
      <c r="E29" s="374">
        <v>51</v>
      </c>
      <c r="F29" s="375">
        <v>32</v>
      </c>
      <c r="G29" s="374">
        <v>134</v>
      </c>
      <c r="H29" s="374">
        <v>89</v>
      </c>
      <c r="I29" s="379">
        <v>45</v>
      </c>
      <c r="J29" s="689">
        <v>1.40625</v>
      </c>
      <c r="K29" s="381">
        <v>484400.91000000003</v>
      </c>
      <c r="L29" s="381">
        <v>328240.91000000003</v>
      </c>
      <c r="M29" s="377">
        <v>156160</v>
      </c>
      <c r="N29" s="381">
        <v>1545924.17</v>
      </c>
      <c r="O29" s="381">
        <v>1232424.17</v>
      </c>
      <c r="P29" s="380">
        <v>313500</v>
      </c>
      <c r="Q29" s="689">
        <v>2.0075563524590163</v>
      </c>
      <c r="R29" s="726">
        <v>157340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600</v>
      </c>
      <c r="E30" s="374">
        <v>116</v>
      </c>
      <c r="F30" s="375">
        <v>484</v>
      </c>
      <c r="G30" s="374">
        <v>540</v>
      </c>
      <c r="H30" s="374">
        <v>117</v>
      </c>
      <c r="I30" s="379">
        <v>423</v>
      </c>
      <c r="J30" s="689">
        <v>0.87396694214876036</v>
      </c>
      <c r="K30" s="381">
        <v>1876721.290000001</v>
      </c>
      <c r="L30" s="381">
        <v>954626.17999999982</v>
      </c>
      <c r="M30" s="377">
        <v>922095.11000000115</v>
      </c>
      <c r="N30" s="381">
        <v>1985174.2500000005</v>
      </c>
      <c r="O30" s="381">
        <v>1090853.7799999998</v>
      </c>
      <c r="P30" s="380">
        <v>894320.47000000067</v>
      </c>
      <c r="Q30" s="689">
        <v>0.9698787687964201</v>
      </c>
      <c r="R30" s="726">
        <v>-27774.64000000048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250</v>
      </c>
      <c r="E31" s="374">
        <v>53</v>
      </c>
      <c r="F31" s="375">
        <v>197</v>
      </c>
      <c r="G31" s="374">
        <v>190</v>
      </c>
      <c r="H31" s="374">
        <v>42</v>
      </c>
      <c r="I31" s="379">
        <v>148</v>
      </c>
      <c r="J31" s="689">
        <v>0.75126903553299496</v>
      </c>
      <c r="K31" s="381">
        <v>1173643.2500000005</v>
      </c>
      <c r="L31" s="381">
        <v>393206.58</v>
      </c>
      <c r="M31" s="377">
        <v>780436.67000000039</v>
      </c>
      <c r="N31" s="381">
        <v>812285.32000000007</v>
      </c>
      <c r="O31" s="381">
        <v>277644.85000000003</v>
      </c>
      <c r="P31" s="380">
        <v>534640.47</v>
      </c>
      <c r="Q31" s="689">
        <v>0.68505298450417473</v>
      </c>
      <c r="R31" s="726">
        <v>-245796.20000000042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67</v>
      </c>
      <c r="E32" s="374">
        <v>65</v>
      </c>
      <c r="F32" s="375">
        <v>2</v>
      </c>
      <c r="G32" s="374">
        <v>84</v>
      </c>
      <c r="H32" s="374">
        <v>81</v>
      </c>
      <c r="I32" s="379">
        <v>3</v>
      </c>
      <c r="J32" s="689">
        <v>1.5</v>
      </c>
      <c r="K32" s="381">
        <v>281461.71999999997</v>
      </c>
      <c r="L32" s="381">
        <v>279052.46999999997</v>
      </c>
      <c r="M32" s="377">
        <v>2409.25</v>
      </c>
      <c r="N32" s="381">
        <v>337720.58</v>
      </c>
      <c r="O32" s="381">
        <v>335311.38</v>
      </c>
      <c r="P32" s="380">
        <v>2409.2000000000116</v>
      </c>
      <c r="Q32" s="689">
        <v>0.99997924665352766</v>
      </c>
      <c r="R32" s="726">
        <v>-4.9999999988358468E-2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173</v>
      </c>
      <c r="E33" s="374">
        <v>65</v>
      </c>
      <c r="F33" s="375">
        <v>108</v>
      </c>
      <c r="G33" s="374">
        <v>238</v>
      </c>
      <c r="H33" s="374">
        <v>236</v>
      </c>
      <c r="I33" s="379">
        <v>2</v>
      </c>
      <c r="J33" s="689">
        <v>1.8518518518518517E-2</v>
      </c>
      <c r="K33" s="381">
        <v>291767.93999999994</v>
      </c>
      <c r="L33" s="381">
        <v>139181.76999999999</v>
      </c>
      <c r="M33" s="377">
        <v>152586.16999999995</v>
      </c>
      <c r="N33" s="381">
        <v>294624.74</v>
      </c>
      <c r="O33" s="381">
        <v>212699.21</v>
      </c>
      <c r="P33" s="380">
        <v>81925.53</v>
      </c>
      <c r="Q33" s="689">
        <v>0.5369132077959623</v>
      </c>
      <c r="R33" s="726">
        <v>-70660.639999999956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296</v>
      </c>
      <c r="E34" s="374">
        <v>192</v>
      </c>
      <c r="F34" s="375">
        <v>104</v>
      </c>
      <c r="G34" s="374">
        <v>212</v>
      </c>
      <c r="H34" s="374">
        <v>121</v>
      </c>
      <c r="I34" s="379">
        <v>91</v>
      </c>
      <c r="J34" s="689">
        <v>0.875</v>
      </c>
      <c r="K34" s="381">
        <v>1602324.8701677208</v>
      </c>
      <c r="L34" s="381">
        <v>1155745.4099999999</v>
      </c>
      <c r="M34" s="377">
        <v>446579.46016772091</v>
      </c>
      <c r="N34" s="381">
        <v>925442.02950000006</v>
      </c>
      <c r="O34" s="381">
        <v>571195.43999999994</v>
      </c>
      <c r="P34" s="380">
        <v>354246.58950000012</v>
      </c>
      <c r="Q34" s="689">
        <v>0.79324425124020814</v>
      </c>
      <c r="R34" s="726">
        <v>-92332.870667720796</v>
      </c>
    </row>
    <row r="35" spans="1:18" s="266" customFormat="1" ht="18" customHeight="1" x14ac:dyDescent="0.25">
      <c r="A35" s="275"/>
      <c r="B35" s="1073" t="s">
        <v>217</v>
      </c>
      <c r="C35" s="1073"/>
      <c r="D35" s="374">
        <v>2147</v>
      </c>
      <c r="E35" s="374">
        <v>604</v>
      </c>
      <c r="F35" s="393">
        <v>1543</v>
      </c>
      <c r="G35" s="374">
        <v>1520</v>
      </c>
      <c r="H35" s="374">
        <v>734</v>
      </c>
      <c r="I35" s="394">
        <v>786</v>
      </c>
      <c r="J35" s="688">
        <v>0.50939727802981205</v>
      </c>
      <c r="K35" s="568">
        <v>6185333.0501677226</v>
      </c>
      <c r="L35" s="568">
        <v>3349635.4699999997</v>
      </c>
      <c r="M35" s="386">
        <v>2835697.5801677229</v>
      </c>
      <c r="N35" s="568">
        <v>6219414.5095000006</v>
      </c>
      <c r="O35" s="568">
        <v>3776561.5599999996</v>
      </c>
      <c r="P35" s="389">
        <v>2442852.949500001</v>
      </c>
      <c r="Q35" s="688">
        <v>0.86146455340823536</v>
      </c>
      <c r="R35" s="727">
        <v>-392844.63066772185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893" t="s">
        <v>325</v>
      </c>
      <c r="C37" s="893"/>
      <c r="D37" s="374">
        <v>26701</v>
      </c>
      <c r="E37" s="384">
        <v>6625</v>
      </c>
      <c r="F37" s="455">
        <v>20076</v>
      </c>
      <c r="G37" s="374">
        <v>25806</v>
      </c>
      <c r="H37" s="384">
        <v>6200</v>
      </c>
      <c r="I37" s="388">
        <v>19606</v>
      </c>
      <c r="J37" s="688">
        <v>0.97658896194461053</v>
      </c>
      <c r="K37" s="377">
        <v>95704075.075125843</v>
      </c>
      <c r="L37" s="578">
        <v>12016689.2084</v>
      </c>
      <c r="M37" s="386">
        <v>83687385.866725847</v>
      </c>
      <c r="N37" s="377">
        <v>96900327.455559105</v>
      </c>
      <c r="O37" s="578">
        <v>13114076.148499999</v>
      </c>
      <c r="P37" s="389">
        <v>83786251.307059109</v>
      </c>
      <c r="Q37" s="688">
        <v>1.0011813660960889</v>
      </c>
      <c r="R37" s="727">
        <v>98865.440333262086</v>
      </c>
    </row>
    <row r="38" spans="1:18" s="266" customFormat="1" ht="12" customHeight="1" x14ac:dyDescent="0.25">
      <c r="A38" s="275"/>
      <c r="B38" s="871"/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66" t="s">
        <v>84</v>
      </c>
      <c r="C40" s="878" t="s">
        <v>211</v>
      </c>
      <c r="D40" s="881" t="s">
        <v>52</v>
      </c>
      <c r="E40" s="882"/>
      <c r="F40" s="882"/>
      <c r="G40" s="882"/>
      <c r="H40" s="882"/>
      <c r="I40" s="882"/>
      <c r="J40" s="882"/>
      <c r="K40" s="882"/>
      <c r="L40" s="882"/>
      <c r="M40" s="882"/>
      <c r="N40" s="882"/>
      <c r="O40" s="882"/>
      <c r="P40" s="882"/>
      <c r="Q40" s="882"/>
      <c r="R40" s="886"/>
    </row>
    <row r="41" spans="1:18" s="266" customFormat="1" ht="15.6" customHeight="1" x14ac:dyDescent="0.25">
      <c r="A41" s="275"/>
      <c r="B41" s="1067"/>
      <c r="C41" s="879"/>
      <c r="D41" s="896" t="s">
        <v>197</v>
      </c>
      <c r="E41" s="1078"/>
      <c r="F41" s="1078"/>
      <c r="G41" s="1078"/>
      <c r="H41" s="1078"/>
      <c r="I41" s="897"/>
      <c r="J41" s="888" t="s">
        <v>332</v>
      </c>
      <c r="K41" s="924" t="s">
        <v>3</v>
      </c>
      <c r="L41" s="1161"/>
      <c r="M41" s="1161"/>
      <c r="N41" s="1161"/>
      <c r="O41" s="1161"/>
      <c r="P41" s="925"/>
      <c r="Q41" s="888" t="s">
        <v>332</v>
      </c>
      <c r="R41" s="1038" t="s">
        <v>337</v>
      </c>
    </row>
    <row r="42" spans="1:18" s="266" customFormat="1" ht="19.149999999999999" customHeight="1" x14ac:dyDescent="0.25">
      <c r="A42" s="275"/>
      <c r="B42" s="1067"/>
      <c r="C42" s="879"/>
      <c r="D42" s="924" t="s">
        <v>333</v>
      </c>
      <c r="E42" s="1161"/>
      <c r="F42" s="925"/>
      <c r="G42" s="1161" t="s">
        <v>334</v>
      </c>
      <c r="H42" s="1161"/>
      <c r="I42" s="925"/>
      <c r="J42" s="888"/>
      <c r="K42" s="924" t="s">
        <v>333</v>
      </c>
      <c r="L42" s="1161"/>
      <c r="M42" s="925"/>
      <c r="N42" s="1161" t="s">
        <v>334</v>
      </c>
      <c r="O42" s="1161"/>
      <c r="P42" s="925"/>
      <c r="Q42" s="888"/>
      <c r="R42" s="1165"/>
    </row>
    <row r="43" spans="1:18" s="266" customFormat="1" ht="19.149999999999999" customHeight="1" x14ac:dyDescent="0.25">
      <c r="A43" s="275"/>
      <c r="B43" s="1068"/>
      <c r="C43" s="880"/>
      <c r="D43" s="717" t="s">
        <v>299</v>
      </c>
      <c r="E43" s="565" t="s">
        <v>124</v>
      </c>
      <c r="F43" s="353" t="s">
        <v>222</v>
      </c>
      <c r="G43" s="717" t="s">
        <v>299</v>
      </c>
      <c r="H43" s="565" t="s">
        <v>124</v>
      </c>
      <c r="I43" s="353" t="s">
        <v>222</v>
      </c>
      <c r="J43" s="889"/>
      <c r="K43" s="717" t="s">
        <v>299</v>
      </c>
      <c r="L43" s="565" t="s">
        <v>124</v>
      </c>
      <c r="M43" s="353" t="s">
        <v>222</v>
      </c>
      <c r="N43" s="717" t="s">
        <v>299</v>
      </c>
      <c r="O43" s="565" t="s">
        <v>124</v>
      </c>
      <c r="P43" s="353" t="s">
        <v>222</v>
      </c>
      <c r="Q43" s="889"/>
      <c r="R43" s="1039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8">
        <v>33</v>
      </c>
      <c r="E45" s="566">
        <v>28</v>
      </c>
      <c r="F45" s="375">
        <v>5</v>
      </c>
      <c r="G45" s="758">
        <v>77</v>
      </c>
      <c r="H45" s="566">
        <v>66</v>
      </c>
      <c r="I45" s="379">
        <v>11</v>
      </c>
      <c r="J45" s="689">
        <v>2.2000000000000002</v>
      </c>
      <c r="K45" s="758">
        <v>33188.449999999997</v>
      </c>
      <c r="L45" s="566">
        <v>24988.449999999997</v>
      </c>
      <c r="M45" s="377">
        <v>8200</v>
      </c>
      <c r="N45" s="758">
        <v>168640.22</v>
      </c>
      <c r="O45" s="566">
        <v>88295.22</v>
      </c>
      <c r="P45" s="380">
        <v>80345</v>
      </c>
      <c r="Q45" s="689">
        <v>9.7981707317073177</v>
      </c>
      <c r="R45" s="599">
        <v>72145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8">
        <v>155</v>
      </c>
      <c r="E46" s="566">
        <v>25</v>
      </c>
      <c r="F46" s="375">
        <v>130</v>
      </c>
      <c r="G46" s="758">
        <v>189</v>
      </c>
      <c r="H46" s="566">
        <v>40</v>
      </c>
      <c r="I46" s="379">
        <v>149</v>
      </c>
      <c r="J46" s="689">
        <v>1.1461538461538461</v>
      </c>
      <c r="K46" s="758">
        <v>285626</v>
      </c>
      <c r="L46" s="566">
        <v>32297.480000000003</v>
      </c>
      <c r="M46" s="377">
        <v>253328.52</v>
      </c>
      <c r="N46" s="758">
        <v>310889</v>
      </c>
      <c r="O46" s="566">
        <v>37834.39</v>
      </c>
      <c r="P46" s="380">
        <v>273054.61</v>
      </c>
      <c r="Q46" s="689">
        <v>1.0778676242217022</v>
      </c>
      <c r="R46" s="599">
        <v>19726.089999999997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8">
        <v>28</v>
      </c>
      <c r="E47" s="566">
        <v>3</v>
      </c>
      <c r="F47" s="375">
        <v>25</v>
      </c>
      <c r="G47" s="758">
        <v>33</v>
      </c>
      <c r="H47" s="566">
        <v>4</v>
      </c>
      <c r="I47" s="379">
        <v>29</v>
      </c>
      <c r="J47" s="689">
        <v>1.1599999999999999</v>
      </c>
      <c r="K47" s="758">
        <v>151979.25</v>
      </c>
      <c r="L47" s="566">
        <v>4389.7</v>
      </c>
      <c r="M47" s="377">
        <v>147589.54999999999</v>
      </c>
      <c r="N47" s="758">
        <v>144509.41</v>
      </c>
      <c r="O47" s="566">
        <v>4212.1099999999997</v>
      </c>
      <c r="P47" s="380">
        <v>140297.30000000002</v>
      </c>
      <c r="Q47" s="689">
        <v>0.9505910140656979</v>
      </c>
      <c r="R47" s="599">
        <v>-7292.2499999999709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8">
        <v>0</v>
      </c>
      <c r="E48" s="566">
        <v>0</v>
      </c>
      <c r="F48" s="375">
        <v>0</v>
      </c>
      <c r="G48" s="758">
        <v>0</v>
      </c>
      <c r="H48" s="566">
        <v>0</v>
      </c>
      <c r="I48" s="379">
        <v>0</v>
      </c>
      <c r="J48" s="689" t="s">
        <v>335</v>
      </c>
      <c r="K48" s="758">
        <v>0</v>
      </c>
      <c r="L48" s="566">
        <v>0</v>
      </c>
      <c r="M48" s="377">
        <v>0</v>
      </c>
      <c r="N48" s="758">
        <v>0</v>
      </c>
      <c r="O48" s="566">
        <v>0</v>
      </c>
      <c r="P48" s="380">
        <v>0</v>
      </c>
      <c r="Q48" s="689" t="s">
        <v>335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8">
        <v>25</v>
      </c>
      <c r="E49" s="566">
        <v>9</v>
      </c>
      <c r="F49" s="375">
        <v>16</v>
      </c>
      <c r="G49" s="758">
        <v>38</v>
      </c>
      <c r="H49" s="566">
        <v>23</v>
      </c>
      <c r="I49" s="379">
        <v>15</v>
      </c>
      <c r="J49" s="689">
        <v>0.9375</v>
      </c>
      <c r="K49" s="758">
        <v>47003.89</v>
      </c>
      <c r="L49" s="566">
        <v>4804.8599999999997</v>
      </c>
      <c r="M49" s="377">
        <v>42199.03</v>
      </c>
      <c r="N49" s="758">
        <v>74428.72</v>
      </c>
      <c r="O49" s="566">
        <v>32078.720000000001</v>
      </c>
      <c r="P49" s="380">
        <v>42350</v>
      </c>
      <c r="Q49" s="689">
        <v>1.0035775703849117</v>
      </c>
      <c r="R49" s="599">
        <v>150.97000000000116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8">
        <v>490</v>
      </c>
      <c r="E50" s="566">
        <v>61</v>
      </c>
      <c r="F50" s="375">
        <v>429</v>
      </c>
      <c r="G50" s="758">
        <v>565</v>
      </c>
      <c r="H50" s="566">
        <v>112</v>
      </c>
      <c r="I50" s="379">
        <v>453</v>
      </c>
      <c r="J50" s="689">
        <v>1.055944055944056</v>
      </c>
      <c r="K50" s="758">
        <v>1075753</v>
      </c>
      <c r="L50" s="566">
        <v>108696.79999999999</v>
      </c>
      <c r="M50" s="377">
        <v>967056.2</v>
      </c>
      <c r="N50" s="758">
        <v>1175710</v>
      </c>
      <c r="O50" s="566">
        <v>185057.4</v>
      </c>
      <c r="P50" s="380">
        <v>990652.6</v>
      </c>
      <c r="Q50" s="689">
        <v>1.0244002365115905</v>
      </c>
      <c r="R50" s="599">
        <v>23596.400000000023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8">
        <v>0</v>
      </c>
      <c r="E51" s="566">
        <v>0</v>
      </c>
      <c r="F51" s="375">
        <v>0</v>
      </c>
      <c r="G51" s="758">
        <v>0</v>
      </c>
      <c r="H51" s="566">
        <v>0</v>
      </c>
      <c r="I51" s="379">
        <v>0</v>
      </c>
      <c r="J51" s="689" t="s">
        <v>335</v>
      </c>
      <c r="K51" s="758">
        <v>0</v>
      </c>
      <c r="L51" s="566">
        <v>0</v>
      </c>
      <c r="M51" s="377">
        <v>0</v>
      </c>
      <c r="N51" s="758">
        <v>0</v>
      </c>
      <c r="O51" s="566">
        <v>0</v>
      </c>
      <c r="P51" s="380">
        <v>0</v>
      </c>
      <c r="Q51" s="689" t="s">
        <v>335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8">
        <v>32</v>
      </c>
      <c r="E52" s="566">
        <v>3</v>
      </c>
      <c r="F52" s="375">
        <v>29</v>
      </c>
      <c r="G52" s="758">
        <v>25</v>
      </c>
      <c r="H52" s="566">
        <v>6</v>
      </c>
      <c r="I52" s="379">
        <v>19</v>
      </c>
      <c r="J52" s="689">
        <v>0.65517241379310343</v>
      </c>
      <c r="K52" s="758">
        <v>14470.14</v>
      </c>
      <c r="L52" s="566">
        <v>2072.84</v>
      </c>
      <c r="M52" s="377">
        <v>12397.3</v>
      </c>
      <c r="N52" s="758">
        <v>21431.609999999997</v>
      </c>
      <c r="O52" s="566">
        <v>4277.49</v>
      </c>
      <c r="P52" s="380">
        <v>17154.119999999995</v>
      </c>
      <c r="Q52" s="689">
        <v>1.3836980632879736</v>
      </c>
      <c r="R52" s="599">
        <v>4756.8199999999961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8">
        <v>294</v>
      </c>
      <c r="E53" s="566">
        <v>26</v>
      </c>
      <c r="F53" s="375">
        <v>268</v>
      </c>
      <c r="G53" s="758">
        <v>382</v>
      </c>
      <c r="H53" s="566">
        <v>53</v>
      </c>
      <c r="I53" s="379">
        <v>329</v>
      </c>
      <c r="J53" s="689">
        <v>1.2276119402985075</v>
      </c>
      <c r="K53" s="758">
        <v>1068956.1499999999</v>
      </c>
      <c r="L53" s="566">
        <v>58465.7</v>
      </c>
      <c r="M53" s="377">
        <v>1010490.45</v>
      </c>
      <c r="N53" s="758">
        <v>1324917.5</v>
      </c>
      <c r="O53" s="566">
        <v>36741.979999999996</v>
      </c>
      <c r="P53" s="380">
        <v>1288175.52</v>
      </c>
      <c r="Q53" s="689">
        <v>1.2748022705212108</v>
      </c>
      <c r="R53" s="599">
        <v>277685.07000000007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8">
        <v>0</v>
      </c>
      <c r="E54" s="566">
        <v>0</v>
      </c>
      <c r="F54" s="375">
        <v>0</v>
      </c>
      <c r="G54" s="758">
        <v>0</v>
      </c>
      <c r="H54" s="566">
        <v>0</v>
      </c>
      <c r="I54" s="379">
        <v>0</v>
      </c>
      <c r="J54" s="689" t="s">
        <v>335</v>
      </c>
      <c r="K54" s="758">
        <v>0</v>
      </c>
      <c r="L54" s="566">
        <v>0</v>
      </c>
      <c r="M54" s="377">
        <v>0</v>
      </c>
      <c r="N54" s="758">
        <v>0</v>
      </c>
      <c r="O54" s="566">
        <v>0</v>
      </c>
      <c r="P54" s="380">
        <v>0</v>
      </c>
      <c r="Q54" s="689" t="s">
        <v>335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8">
        <v>185</v>
      </c>
      <c r="E55" s="566">
        <v>101</v>
      </c>
      <c r="F55" s="375">
        <v>84</v>
      </c>
      <c r="G55" s="758">
        <v>226</v>
      </c>
      <c r="H55" s="566">
        <v>122</v>
      </c>
      <c r="I55" s="379">
        <v>104</v>
      </c>
      <c r="J55" s="689">
        <v>1.2380952380952381</v>
      </c>
      <c r="K55" s="758">
        <v>555545.88131282607</v>
      </c>
      <c r="L55" s="566">
        <v>114157.22</v>
      </c>
      <c r="M55" s="377">
        <v>441388.66131282609</v>
      </c>
      <c r="N55" s="758">
        <v>494927.02934783942</v>
      </c>
      <c r="O55" s="566">
        <v>94678.77</v>
      </c>
      <c r="P55" s="380">
        <v>400248.2593478394</v>
      </c>
      <c r="Q55" s="689">
        <v>0.90679325145638667</v>
      </c>
      <c r="R55" s="599">
        <v>-41140.401964986697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8">
        <v>35</v>
      </c>
      <c r="E56" s="566">
        <v>6</v>
      </c>
      <c r="F56" s="375">
        <v>29</v>
      </c>
      <c r="G56" s="758">
        <v>22</v>
      </c>
      <c r="H56" s="566">
        <v>5</v>
      </c>
      <c r="I56" s="379">
        <v>17</v>
      </c>
      <c r="J56" s="689">
        <v>0.58620689655172409</v>
      </c>
      <c r="K56" s="758">
        <v>78424.260000000009</v>
      </c>
      <c r="L56" s="566">
        <v>3247.15</v>
      </c>
      <c r="M56" s="377">
        <v>75177.110000000015</v>
      </c>
      <c r="N56" s="758">
        <v>85120.200000000012</v>
      </c>
      <c r="O56" s="566">
        <v>2922.24</v>
      </c>
      <c r="P56" s="380">
        <v>82197.960000000006</v>
      </c>
      <c r="Q56" s="689">
        <v>1.0933907940861254</v>
      </c>
      <c r="R56" s="599">
        <v>7020.8499999999913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8">
        <v>169</v>
      </c>
      <c r="E57" s="566">
        <v>33</v>
      </c>
      <c r="F57" s="375">
        <v>136</v>
      </c>
      <c r="G57" s="758">
        <v>225</v>
      </c>
      <c r="H57" s="566">
        <v>39</v>
      </c>
      <c r="I57" s="379">
        <v>186</v>
      </c>
      <c r="J57" s="689">
        <v>1.3676470588235294</v>
      </c>
      <c r="K57" s="758">
        <v>286873.51</v>
      </c>
      <c r="L57" s="566">
        <v>95640.540000000008</v>
      </c>
      <c r="M57" s="377">
        <v>191232.97</v>
      </c>
      <c r="N57" s="758">
        <v>381849.27</v>
      </c>
      <c r="O57" s="566">
        <v>101978.67</v>
      </c>
      <c r="P57" s="380">
        <v>279870.60000000003</v>
      </c>
      <c r="Q57" s="689">
        <v>1.4635060052667699</v>
      </c>
      <c r="R57" s="599">
        <v>88637.630000000034</v>
      </c>
    </row>
    <row r="58" spans="1:18" s="266" customFormat="1" ht="18" customHeight="1" x14ac:dyDescent="0.25">
      <c r="A58" s="275"/>
      <c r="B58" s="1073" t="s">
        <v>216</v>
      </c>
      <c r="C58" s="1073"/>
      <c r="D58" s="384">
        <v>1446</v>
      </c>
      <c r="E58" s="384">
        <v>295</v>
      </c>
      <c r="F58" s="385">
        <v>1151</v>
      </c>
      <c r="G58" s="374">
        <v>1782</v>
      </c>
      <c r="H58" s="384">
        <v>470</v>
      </c>
      <c r="I58" s="388">
        <v>1312</v>
      </c>
      <c r="J58" s="688">
        <v>1.1398783666377064</v>
      </c>
      <c r="K58" s="377">
        <v>3597820.5313128261</v>
      </c>
      <c r="L58" s="377">
        <v>448760.74</v>
      </c>
      <c r="M58" s="386">
        <v>3149059.7913128259</v>
      </c>
      <c r="N58" s="377">
        <v>4182422.9593478395</v>
      </c>
      <c r="O58" s="377">
        <v>588076.99</v>
      </c>
      <c r="P58" s="389">
        <v>3594345.9693478392</v>
      </c>
      <c r="Q58" s="688">
        <v>1.1414028972277392</v>
      </c>
      <c r="R58" s="600">
        <v>445286.17803501338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335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335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0</v>
      </c>
      <c r="E61" s="374">
        <v>0</v>
      </c>
      <c r="F61" s="375">
        <v>0</v>
      </c>
      <c r="G61" s="374">
        <v>3</v>
      </c>
      <c r="H61" s="374">
        <v>3</v>
      </c>
      <c r="I61" s="379">
        <v>0</v>
      </c>
      <c r="J61" s="689" t="s">
        <v>335</v>
      </c>
      <c r="K61" s="381">
        <v>0</v>
      </c>
      <c r="L61" s="381">
        <v>0</v>
      </c>
      <c r="M61" s="545">
        <v>0</v>
      </c>
      <c r="N61" s="381">
        <v>8862.85</v>
      </c>
      <c r="O61" s="381">
        <v>8862.85</v>
      </c>
      <c r="P61" s="380">
        <v>0</v>
      </c>
      <c r="Q61" s="689" t="s">
        <v>335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335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335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107</v>
      </c>
      <c r="E63" s="374">
        <v>19</v>
      </c>
      <c r="F63" s="375">
        <v>88</v>
      </c>
      <c r="G63" s="374">
        <v>107</v>
      </c>
      <c r="H63" s="374">
        <v>18</v>
      </c>
      <c r="I63" s="379">
        <v>89</v>
      </c>
      <c r="J63" s="689">
        <v>1.0113636363636365</v>
      </c>
      <c r="K63" s="381">
        <v>338090.91999999993</v>
      </c>
      <c r="L63" s="381">
        <v>52383.469999999994</v>
      </c>
      <c r="M63" s="545">
        <v>285707.44999999995</v>
      </c>
      <c r="N63" s="381">
        <v>256665.13999999996</v>
      </c>
      <c r="O63" s="381">
        <v>67863.240000000005</v>
      </c>
      <c r="P63" s="380">
        <v>188801.89999999997</v>
      </c>
      <c r="Q63" s="689">
        <v>0.66082246017735968</v>
      </c>
      <c r="R63" s="599">
        <v>-96905.549999999988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335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335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4</v>
      </c>
      <c r="E65" s="374">
        <v>3</v>
      </c>
      <c r="F65" s="375">
        <v>1</v>
      </c>
      <c r="G65" s="374">
        <v>4</v>
      </c>
      <c r="H65" s="374">
        <v>0</v>
      </c>
      <c r="I65" s="379">
        <v>4</v>
      </c>
      <c r="J65" s="689">
        <v>4</v>
      </c>
      <c r="K65" s="381">
        <v>1590.33</v>
      </c>
      <c r="L65" s="381">
        <v>870.33</v>
      </c>
      <c r="M65" s="545">
        <v>719.99999999999989</v>
      </c>
      <c r="N65" s="381">
        <v>6000</v>
      </c>
      <c r="O65" s="381">
        <v>0</v>
      </c>
      <c r="P65" s="380">
        <v>6000</v>
      </c>
      <c r="Q65" s="689">
        <v>8.3333333333333339</v>
      </c>
      <c r="R65" s="599">
        <v>5280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58</v>
      </c>
      <c r="E66" s="374">
        <v>24</v>
      </c>
      <c r="F66" s="375">
        <v>34</v>
      </c>
      <c r="G66" s="374">
        <v>73</v>
      </c>
      <c r="H66" s="374">
        <v>35</v>
      </c>
      <c r="I66" s="379">
        <v>38</v>
      </c>
      <c r="J66" s="689">
        <v>1.1176470588235294</v>
      </c>
      <c r="K66" s="381">
        <v>170150.11296999999</v>
      </c>
      <c r="L66" s="381">
        <v>46896.42</v>
      </c>
      <c r="M66" s="545">
        <v>123253.69296999999</v>
      </c>
      <c r="N66" s="381">
        <v>210515.96290000001</v>
      </c>
      <c r="O66" s="381">
        <v>76281.289999999994</v>
      </c>
      <c r="P66" s="380">
        <v>134234.67290000001</v>
      </c>
      <c r="Q66" s="689">
        <v>1.0890925023453277</v>
      </c>
      <c r="R66" s="599">
        <v>10980.979930000016</v>
      </c>
    </row>
    <row r="67" spans="1:20" s="266" customFormat="1" ht="18" customHeight="1" x14ac:dyDescent="0.25">
      <c r="A67" s="275"/>
      <c r="B67" s="1073" t="s">
        <v>217</v>
      </c>
      <c r="C67" s="1073"/>
      <c r="D67" s="374">
        <v>169</v>
      </c>
      <c r="E67" s="374">
        <v>46</v>
      </c>
      <c r="F67" s="393">
        <v>123</v>
      </c>
      <c r="G67" s="374">
        <v>187</v>
      </c>
      <c r="H67" s="374">
        <v>56</v>
      </c>
      <c r="I67" s="394">
        <v>131</v>
      </c>
      <c r="J67" s="688">
        <v>1.065040650406504</v>
      </c>
      <c r="K67" s="384">
        <v>509831.3629699999</v>
      </c>
      <c r="L67" s="384">
        <v>100150.22</v>
      </c>
      <c r="M67" s="386">
        <v>409681.14296999993</v>
      </c>
      <c r="N67" s="384">
        <v>482043.95289999992</v>
      </c>
      <c r="O67" s="384">
        <v>153007.38</v>
      </c>
      <c r="P67" s="389">
        <v>329036.57289999997</v>
      </c>
      <c r="Q67" s="688">
        <v>0.8031528386067176</v>
      </c>
      <c r="R67" s="600">
        <v>-80644.570069999958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893" t="s">
        <v>325</v>
      </c>
      <c r="C69" s="893"/>
      <c r="D69" s="374">
        <v>1615</v>
      </c>
      <c r="E69" s="384">
        <v>341</v>
      </c>
      <c r="F69" s="455">
        <v>1274</v>
      </c>
      <c r="G69" s="374">
        <v>1969</v>
      </c>
      <c r="H69" s="384">
        <v>526</v>
      </c>
      <c r="I69" s="388">
        <v>1443</v>
      </c>
      <c r="J69" s="688">
        <v>1.1326530612244898</v>
      </c>
      <c r="K69" s="377">
        <v>4107651.8942828262</v>
      </c>
      <c r="L69" s="545">
        <v>548910.96</v>
      </c>
      <c r="M69" s="386">
        <v>3558740.9342828258</v>
      </c>
      <c r="N69" s="377">
        <v>4664466.9122478394</v>
      </c>
      <c r="O69" s="545">
        <v>741084.37</v>
      </c>
      <c r="P69" s="389">
        <v>3923382.5422478393</v>
      </c>
      <c r="Q69" s="688">
        <v>1.1024636563039107</v>
      </c>
      <c r="R69" s="727">
        <v>364641.60796501348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67" t="s">
        <v>303</v>
      </c>
      <c r="C77" s="1167"/>
      <c r="D77" s="1167"/>
      <c r="E77" s="1167"/>
      <c r="F77" s="1167"/>
      <c r="G77" s="1167"/>
      <c r="H77" s="1167"/>
      <c r="I77" s="1167"/>
      <c r="J77" s="1167"/>
      <c r="K77" s="1167"/>
      <c r="L77" s="1167"/>
      <c r="M77" s="1167"/>
      <c r="N77" s="1167"/>
      <c r="O77" s="1167"/>
      <c r="P77" s="1167"/>
      <c r="Q77" s="1167"/>
      <c r="R77" s="514"/>
    </row>
    <row r="78" spans="1:20" s="266" customFormat="1" ht="16.149999999999999" customHeight="1" x14ac:dyDescent="0.25">
      <c r="A78" s="275"/>
      <c r="B78" s="1066" t="s">
        <v>84</v>
      </c>
      <c r="C78" s="878" t="s">
        <v>211</v>
      </c>
      <c r="D78" s="881" t="s">
        <v>81</v>
      </c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882"/>
      <c r="P78" s="882"/>
      <c r="Q78" s="882"/>
      <c r="R78" s="886"/>
      <c r="S78" s="465"/>
      <c r="T78" s="466"/>
    </row>
    <row r="79" spans="1:20" s="266" customFormat="1" ht="15" customHeight="1" x14ac:dyDescent="0.25">
      <c r="A79" s="275"/>
      <c r="B79" s="1067"/>
      <c r="C79" s="879"/>
      <c r="D79" s="896" t="s">
        <v>197</v>
      </c>
      <c r="E79" s="1078"/>
      <c r="F79" s="1078"/>
      <c r="G79" s="1078"/>
      <c r="H79" s="1078"/>
      <c r="I79" s="897"/>
      <c r="J79" s="888" t="s">
        <v>332</v>
      </c>
      <c r="K79" s="924" t="s">
        <v>3</v>
      </c>
      <c r="L79" s="1161"/>
      <c r="M79" s="1161"/>
      <c r="N79" s="1161"/>
      <c r="O79" s="1161"/>
      <c r="P79" s="925"/>
      <c r="Q79" s="888" t="s">
        <v>332</v>
      </c>
      <c r="R79" s="1038" t="s">
        <v>337</v>
      </c>
    </row>
    <row r="80" spans="1:20" s="266" customFormat="1" ht="19.149999999999999" customHeight="1" x14ac:dyDescent="0.25">
      <c r="A80" s="275"/>
      <c r="B80" s="1067"/>
      <c r="C80" s="879"/>
      <c r="D80" s="924" t="s">
        <v>333</v>
      </c>
      <c r="E80" s="1161"/>
      <c r="F80" s="925"/>
      <c r="G80" s="1161" t="s">
        <v>334</v>
      </c>
      <c r="H80" s="1161"/>
      <c r="I80" s="925"/>
      <c r="J80" s="888"/>
      <c r="K80" s="924" t="s">
        <v>333</v>
      </c>
      <c r="L80" s="1161"/>
      <c r="M80" s="925"/>
      <c r="N80" s="1161" t="s">
        <v>334</v>
      </c>
      <c r="O80" s="1161"/>
      <c r="P80" s="925"/>
      <c r="Q80" s="888"/>
      <c r="R80" s="1165"/>
    </row>
    <row r="81" spans="1:18" s="266" customFormat="1" ht="19.149999999999999" customHeight="1" x14ac:dyDescent="0.25">
      <c r="A81" s="275"/>
      <c r="B81" s="1068"/>
      <c r="C81" s="880"/>
      <c r="D81" s="717" t="s">
        <v>299</v>
      </c>
      <c r="E81" s="565" t="s">
        <v>124</v>
      </c>
      <c r="F81" s="353" t="s">
        <v>222</v>
      </c>
      <c r="G81" s="717" t="s">
        <v>299</v>
      </c>
      <c r="H81" s="565" t="s">
        <v>124</v>
      </c>
      <c r="I81" s="353" t="s">
        <v>222</v>
      </c>
      <c r="J81" s="889"/>
      <c r="K81" s="717" t="s">
        <v>299</v>
      </c>
      <c r="L81" s="565" t="s">
        <v>124</v>
      </c>
      <c r="M81" s="353" t="s">
        <v>222</v>
      </c>
      <c r="N81" s="717" t="s">
        <v>299</v>
      </c>
      <c r="O81" s="565" t="s">
        <v>124</v>
      </c>
      <c r="P81" s="353" t="s">
        <v>222</v>
      </c>
      <c r="Q81" s="889"/>
      <c r="R81" s="1039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41</v>
      </c>
      <c r="E83" s="374">
        <v>7</v>
      </c>
      <c r="F83" s="375">
        <v>34</v>
      </c>
      <c r="G83" s="374">
        <v>51</v>
      </c>
      <c r="H83" s="374">
        <v>22</v>
      </c>
      <c r="I83" s="379">
        <v>29</v>
      </c>
      <c r="J83" s="689">
        <v>0.8529411764705882</v>
      </c>
      <c r="K83" s="374">
        <v>92926.25</v>
      </c>
      <c r="L83" s="374">
        <v>14361.880000000001</v>
      </c>
      <c r="M83" s="375">
        <v>78564.37</v>
      </c>
      <c r="N83" s="374">
        <v>56979</v>
      </c>
      <c r="O83" s="374">
        <v>40283.089999999997</v>
      </c>
      <c r="P83" s="379">
        <v>16695.910000000003</v>
      </c>
      <c r="Q83" s="689">
        <v>0.21251249134945019</v>
      </c>
      <c r="R83" s="599">
        <v>-61868.459999999992</v>
      </c>
    </row>
    <row r="84" spans="1:18" s="266" customFormat="1" ht="16.899999999999999" customHeight="1" x14ac:dyDescent="0.25">
      <c r="A84" s="275"/>
      <c r="B84" s="288" t="s">
        <v>55</v>
      </c>
      <c r="C84" s="805" t="s">
        <v>173</v>
      </c>
      <c r="D84" s="374">
        <v>44</v>
      </c>
      <c r="E84" s="374">
        <v>12</v>
      </c>
      <c r="F84" s="375">
        <v>32</v>
      </c>
      <c r="G84" s="374">
        <v>97</v>
      </c>
      <c r="H84" s="374">
        <v>43</v>
      </c>
      <c r="I84" s="379">
        <v>54</v>
      </c>
      <c r="J84" s="689">
        <v>1.6875</v>
      </c>
      <c r="K84" s="374">
        <v>81635.460000000006</v>
      </c>
      <c r="L84" s="374">
        <v>9625.4599999999991</v>
      </c>
      <c r="M84" s="375">
        <v>72010</v>
      </c>
      <c r="N84" s="374">
        <v>350268.74</v>
      </c>
      <c r="O84" s="374">
        <v>55653.01</v>
      </c>
      <c r="P84" s="379">
        <v>294615.73</v>
      </c>
      <c r="Q84" s="689">
        <v>4.0913169004304955</v>
      </c>
      <c r="R84" s="599">
        <v>222605.72999999998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324</v>
      </c>
      <c r="E85" s="374">
        <v>65</v>
      </c>
      <c r="F85" s="375">
        <v>259</v>
      </c>
      <c r="G85" s="374">
        <v>331</v>
      </c>
      <c r="H85" s="374">
        <v>61</v>
      </c>
      <c r="I85" s="379">
        <v>270</v>
      </c>
      <c r="J85" s="689">
        <v>1.0424710424710424</v>
      </c>
      <c r="K85" s="374">
        <v>818987</v>
      </c>
      <c r="L85" s="374">
        <v>124528.42000000001</v>
      </c>
      <c r="M85" s="375">
        <v>694458.58</v>
      </c>
      <c r="N85" s="374">
        <v>998390</v>
      </c>
      <c r="O85" s="374">
        <v>158442.35999999999</v>
      </c>
      <c r="P85" s="379">
        <v>839947.64</v>
      </c>
      <c r="Q85" s="689">
        <v>1.2094999819859669</v>
      </c>
      <c r="R85" s="599">
        <v>145489.06000000006</v>
      </c>
    </row>
    <row r="86" spans="1:18" s="266" customFormat="1" ht="16.899999999999999" customHeight="1" x14ac:dyDescent="0.25">
      <c r="A86" s="275"/>
      <c r="B86" s="289" t="s">
        <v>59</v>
      </c>
      <c r="C86" s="759" t="s">
        <v>176</v>
      </c>
      <c r="D86" s="374">
        <v>215</v>
      </c>
      <c r="E86" s="374">
        <v>59</v>
      </c>
      <c r="F86" s="375">
        <v>156</v>
      </c>
      <c r="G86" s="374">
        <v>235</v>
      </c>
      <c r="H86" s="374">
        <v>78</v>
      </c>
      <c r="I86" s="379">
        <v>157</v>
      </c>
      <c r="J86" s="689">
        <v>1.0064102564102564</v>
      </c>
      <c r="K86" s="374">
        <v>627947.6</v>
      </c>
      <c r="L86" s="374">
        <v>111276.18</v>
      </c>
      <c r="M86" s="375">
        <v>516671.42</v>
      </c>
      <c r="N86" s="374">
        <v>699528.04</v>
      </c>
      <c r="O86" s="374">
        <v>160413.28999999998</v>
      </c>
      <c r="P86" s="379">
        <v>539114.75</v>
      </c>
      <c r="Q86" s="689">
        <v>1.0434383035934134</v>
      </c>
      <c r="R86" s="599">
        <v>22443.330000000016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175</v>
      </c>
      <c r="E87" s="374">
        <v>13</v>
      </c>
      <c r="F87" s="375">
        <v>162</v>
      </c>
      <c r="G87" s="374">
        <v>266</v>
      </c>
      <c r="H87" s="374">
        <v>51</v>
      </c>
      <c r="I87" s="379">
        <v>215</v>
      </c>
      <c r="J87" s="689">
        <v>1.3271604938271604</v>
      </c>
      <c r="K87" s="374">
        <v>327234.49</v>
      </c>
      <c r="L87" s="374">
        <v>6679.4500000000007</v>
      </c>
      <c r="M87" s="375">
        <v>320555.03999999998</v>
      </c>
      <c r="N87" s="374">
        <v>476503.45</v>
      </c>
      <c r="O87" s="374">
        <v>92031.48</v>
      </c>
      <c r="P87" s="379">
        <v>384471.97000000003</v>
      </c>
      <c r="Q87" s="689">
        <v>1.1993945563919384</v>
      </c>
      <c r="R87" s="599">
        <v>63916.930000000051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39</v>
      </c>
      <c r="E88" s="374">
        <v>14</v>
      </c>
      <c r="F88" s="375">
        <v>25</v>
      </c>
      <c r="G88" s="374">
        <v>47</v>
      </c>
      <c r="H88" s="374">
        <v>25</v>
      </c>
      <c r="I88" s="379">
        <v>22</v>
      </c>
      <c r="J88" s="689">
        <v>0.88</v>
      </c>
      <c r="K88" s="374">
        <v>103473.99</v>
      </c>
      <c r="L88" s="374">
        <v>23578.99</v>
      </c>
      <c r="M88" s="375">
        <v>79895</v>
      </c>
      <c r="N88" s="374">
        <v>105106.82</v>
      </c>
      <c r="O88" s="374">
        <v>35391.589999999997</v>
      </c>
      <c r="P88" s="379">
        <v>69715.23000000001</v>
      </c>
      <c r="Q88" s="689">
        <v>0.87258564365730029</v>
      </c>
      <c r="R88" s="599">
        <v>-10179.76999999999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527</v>
      </c>
      <c r="E89" s="374">
        <v>103</v>
      </c>
      <c r="F89" s="375">
        <v>424</v>
      </c>
      <c r="G89" s="374">
        <v>570</v>
      </c>
      <c r="H89" s="374">
        <v>91</v>
      </c>
      <c r="I89" s="379">
        <v>479</v>
      </c>
      <c r="J89" s="689">
        <v>1.1297169811320755</v>
      </c>
      <c r="K89" s="374">
        <v>8491382.370000001</v>
      </c>
      <c r="L89" s="374">
        <v>220128.9</v>
      </c>
      <c r="M89" s="375">
        <v>8271253.4700000007</v>
      </c>
      <c r="N89" s="374">
        <v>9035947.4800000004</v>
      </c>
      <c r="O89" s="374">
        <v>164276.56</v>
      </c>
      <c r="P89" s="379">
        <v>8871670.9199999999</v>
      </c>
      <c r="Q89" s="689">
        <v>1.0725908657227983</v>
      </c>
      <c r="R89" s="599">
        <v>600417.44999999925</v>
      </c>
    </row>
    <row r="90" spans="1:18" s="266" customFormat="1" ht="18" customHeight="1" x14ac:dyDescent="0.25">
      <c r="A90" s="275"/>
      <c r="B90" s="1073" t="s">
        <v>216</v>
      </c>
      <c r="C90" s="1073"/>
      <c r="D90" s="384">
        <v>1365</v>
      </c>
      <c r="E90" s="384">
        <v>273</v>
      </c>
      <c r="F90" s="385">
        <v>1092</v>
      </c>
      <c r="G90" s="384">
        <v>1597</v>
      </c>
      <c r="H90" s="384">
        <v>371</v>
      </c>
      <c r="I90" s="388">
        <v>1226</v>
      </c>
      <c r="J90" s="688">
        <v>1.1227106227106227</v>
      </c>
      <c r="K90" s="377">
        <v>10543587.16</v>
      </c>
      <c r="L90" s="407">
        <v>510179.28</v>
      </c>
      <c r="M90" s="408">
        <v>10033407.880000001</v>
      </c>
      <c r="N90" s="486">
        <v>11722723.530000001</v>
      </c>
      <c r="O90" s="407">
        <v>706491.37999999989</v>
      </c>
      <c r="P90" s="454">
        <v>11016232.15</v>
      </c>
      <c r="Q90" s="688">
        <v>1.0979551795117493</v>
      </c>
      <c r="R90" s="600">
        <v>982824.26999999955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335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335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335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335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335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335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335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335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335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335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335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335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1</v>
      </c>
      <c r="E98" s="374">
        <v>0</v>
      </c>
      <c r="F98" s="375">
        <v>1</v>
      </c>
      <c r="G98" s="374">
        <v>6</v>
      </c>
      <c r="H98" s="374">
        <v>1</v>
      </c>
      <c r="I98" s="379">
        <v>5</v>
      </c>
      <c r="J98" s="689">
        <v>5</v>
      </c>
      <c r="K98" s="374">
        <v>1200</v>
      </c>
      <c r="L98" s="374">
        <v>0</v>
      </c>
      <c r="M98" s="377">
        <v>1200</v>
      </c>
      <c r="N98" s="374">
        <v>0</v>
      </c>
      <c r="O98" s="374">
        <v>0</v>
      </c>
      <c r="P98" s="379">
        <v>0</v>
      </c>
      <c r="Q98" s="689">
        <v>0</v>
      </c>
      <c r="R98" s="599">
        <v>-1200</v>
      </c>
    </row>
    <row r="99" spans="1:18" s="266" customFormat="1" ht="18" customHeight="1" x14ac:dyDescent="0.25">
      <c r="A99" s="275"/>
      <c r="B99" s="1073" t="s">
        <v>217</v>
      </c>
      <c r="C99" s="1073"/>
      <c r="D99" s="384">
        <v>1</v>
      </c>
      <c r="E99" s="384">
        <v>0</v>
      </c>
      <c r="F99" s="385">
        <v>1</v>
      </c>
      <c r="G99" s="384">
        <v>6</v>
      </c>
      <c r="H99" s="384">
        <v>1</v>
      </c>
      <c r="I99" s="388">
        <v>5</v>
      </c>
      <c r="J99" s="688">
        <v>5</v>
      </c>
      <c r="K99" s="377">
        <v>1200</v>
      </c>
      <c r="L99" s="407">
        <v>0</v>
      </c>
      <c r="M99" s="408">
        <v>1200</v>
      </c>
      <c r="N99" s="486">
        <v>0</v>
      </c>
      <c r="O99" s="407">
        <v>0</v>
      </c>
      <c r="P99" s="454">
        <v>0</v>
      </c>
      <c r="Q99" s="688">
        <v>0</v>
      </c>
      <c r="R99" s="727">
        <v>-1200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893" t="s">
        <v>325</v>
      </c>
      <c r="C101" s="893"/>
      <c r="D101" s="374">
        <v>1366</v>
      </c>
      <c r="E101" s="384">
        <v>273</v>
      </c>
      <c r="F101" s="455">
        <v>1093</v>
      </c>
      <c r="G101" s="374">
        <v>1603</v>
      </c>
      <c r="H101" s="384">
        <v>372</v>
      </c>
      <c r="I101" s="388">
        <v>1231</v>
      </c>
      <c r="J101" s="688">
        <v>1.1262580054894784</v>
      </c>
      <c r="K101" s="377">
        <v>10544787.16</v>
      </c>
      <c r="L101" s="545">
        <v>510179.28</v>
      </c>
      <c r="M101" s="386">
        <v>10034607.880000001</v>
      </c>
      <c r="N101" s="377">
        <v>11722723.530000001</v>
      </c>
      <c r="O101" s="545">
        <v>706491.37999999989</v>
      </c>
      <c r="P101" s="389">
        <v>11016232.15</v>
      </c>
      <c r="Q101" s="688">
        <v>1.0978238792924313</v>
      </c>
      <c r="R101" s="727">
        <v>981624.26999999955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1" t="s">
        <v>305</v>
      </c>
      <c r="C116" s="871"/>
      <c r="D116" s="871"/>
      <c r="E116" s="871"/>
      <c r="F116" s="871"/>
      <c r="G116" s="871"/>
      <c r="H116" s="871"/>
      <c r="I116" s="871"/>
      <c r="J116" s="871"/>
      <c r="K116" s="871"/>
      <c r="L116" s="871"/>
      <c r="M116" s="871"/>
      <c r="N116" s="871"/>
      <c r="O116" s="871"/>
      <c r="P116" s="871"/>
      <c r="Q116" s="871"/>
      <c r="R116" s="505"/>
    </row>
    <row r="117" spans="1:18" s="266" customFormat="1" ht="18" customHeight="1" x14ac:dyDescent="0.25">
      <c r="A117" s="275"/>
      <c r="B117" s="1066" t="s">
        <v>84</v>
      </c>
      <c r="C117" s="878" t="s">
        <v>211</v>
      </c>
      <c r="D117" s="881" t="s">
        <v>208</v>
      </c>
      <c r="E117" s="882"/>
      <c r="F117" s="882"/>
      <c r="G117" s="882"/>
      <c r="H117" s="882"/>
      <c r="I117" s="882"/>
      <c r="J117" s="882"/>
      <c r="K117" s="882"/>
      <c r="L117" s="882"/>
      <c r="M117" s="882"/>
      <c r="N117" s="882"/>
      <c r="O117" s="882"/>
      <c r="P117" s="882"/>
      <c r="Q117" s="882"/>
      <c r="R117" s="886"/>
    </row>
    <row r="118" spans="1:18" s="266" customFormat="1" ht="15.6" customHeight="1" x14ac:dyDescent="0.25">
      <c r="A118" s="275"/>
      <c r="B118" s="1067"/>
      <c r="C118" s="879"/>
      <c r="D118" s="924" t="s">
        <v>197</v>
      </c>
      <c r="E118" s="1161"/>
      <c r="F118" s="1161"/>
      <c r="G118" s="1161"/>
      <c r="H118" s="1161"/>
      <c r="I118" s="925"/>
      <c r="J118" s="965" t="s">
        <v>332</v>
      </c>
      <c r="K118" s="924" t="s">
        <v>3</v>
      </c>
      <c r="L118" s="1161"/>
      <c r="M118" s="1161"/>
      <c r="N118" s="1161"/>
      <c r="O118" s="1161"/>
      <c r="P118" s="925"/>
      <c r="Q118" s="965" t="s">
        <v>332</v>
      </c>
      <c r="R118" s="1038" t="s">
        <v>337</v>
      </c>
    </row>
    <row r="119" spans="1:18" s="266" customFormat="1" ht="19.149999999999999" customHeight="1" x14ac:dyDescent="0.25">
      <c r="A119" s="275"/>
      <c r="B119" s="1067"/>
      <c r="C119" s="879"/>
      <c r="D119" s="924" t="s">
        <v>333</v>
      </c>
      <c r="E119" s="1161"/>
      <c r="F119" s="925"/>
      <c r="G119" s="924" t="s">
        <v>334</v>
      </c>
      <c r="H119" s="1161"/>
      <c r="I119" s="925"/>
      <c r="J119" s="888"/>
      <c r="K119" s="924" t="s">
        <v>333</v>
      </c>
      <c r="L119" s="1161"/>
      <c r="M119" s="925"/>
      <c r="N119" s="924" t="s">
        <v>334</v>
      </c>
      <c r="O119" s="1161"/>
      <c r="P119" s="925"/>
      <c r="Q119" s="888"/>
      <c r="R119" s="1165"/>
    </row>
    <row r="120" spans="1:18" s="266" customFormat="1" ht="19.149999999999999" customHeight="1" x14ac:dyDescent="0.25">
      <c r="A120" s="275"/>
      <c r="B120" s="1068"/>
      <c r="C120" s="880"/>
      <c r="D120" s="717" t="s">
        <v>299</v>
      </c>
      <c r="E120" s="565" t="s">
        <v>124</v>
      </c>
      <c r="F120" s="353" t="s">
        <v>222</v>
      </c>
      <c r="G120" s="717" t="s">
        <v>299</v>
      </c>
      <c r="H120" s="565" t="s">
        <v>124</v>
      </c>
      <c r="I120" s="353" t="s">
        <v>222</v>
      </c>
      <c r="J120" s="889"/>
      <c r="K120" s="717" t="s">
        <v>299</v>
      </c>
      <c r="L120" s="565" t="s">
        <v>124</v>
      </c>
      <c r="M120" s="353" t="s">
        <v>222</v>
      </c>
      <c r="N120" s="717" t="s">
        <v>299</v>
      </c>
      <c r="O120" s="565" t="s">
        <v>124</v>
      </c>
      <c r="P120" s="353" t="s">
        <v>222</v>
      </c>
      <c r="Q120" s="889"/>
      <c r="R120" s="1039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583</v>
      </c>
      <c r="E122" s="374">
        <v>361</v>
      </c>
      <c r="F122" s="375">
        <v>222</v>
      </c>
      <c r="G122" s="374">
        <v>624</v>
      </c>
      <c r="H122" s="374">
        <v>413</v>
      </c>
      <c r="I122" s="379">
        <v>211</v>
      </c>
      <c r="J122" s="689">
        <v>0.9504504504504504</v>
      </c>
      <c r="K122" s="376">
        <v>2705584.68</v>
      </c>
      <c r="L122" s="376">
        <v>574179.1399999999</v>
      </c>
      <c r="M122" s="377">
        <v>2131405.54</v>
      </c>
      <c r="N122" s="376">
        <v>2456709.33</v>
      </c>
      <c r="O122" s="376">
        <v>576079.63</v>
      </c>
      <c r="P122" s="380">
        <v>1880629.7</v>
      </c>
      <c r="Q122" s="689">
        <v>0.88234250343554987</v>
      </c>
      <c r="R122" s="599">
        <v>-250775.84000000008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5508</v>
      </c>
      <c r="E123" s="374">
        <v>1647</v>
      </c>
      <c r="F123" s="375">
        <v>3861</v>
      </c>
      <c r="G123" s="374">
        <v>4404</v>
      </c>
      <c r="H123" s="374">
        <v>990</v>
      </c>
      <c r="I123" s="379">
        <v>3414</v>
      </c>
      <c r="J123" s="689">
        <v>0.88422688422688422</v>
      </c>
      <c r="K123" s="376">
        <v>10116268.07</v>
      </c>
      <c r="L123" s="376">
        <v>1672916.5</v>
      </c>
      <c r="M123" s="377">
        <v>8443351.5700000003</v>
      </c>
      <c r="N123" s="376">
        <v>9365746.4796000011</v>
      </c>
      <c r="O123" s="376">
        <v>1592899.5801000004</v>
      </c>
      <c r="P123" s="380">
        <v>7772846.8995000012</v>
      </c>
      <c r="Q123" s="689">
        <v>0.92058785365726525</v>
      </c>
      <c r="R123" s="599">
        <v>-670504.67049999908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1017</v>
      </c>
      <c r="E124" s="374">
        <v>237</v>
      </c>
      <c r="F124" s="375">
        <v>780</v>
      </c>
      <c r="G124" s="374">
        <v>1057</v>
      </c>
      <c r="H124" s="374">
        <v>181</v>
      </c>
      <c r="I124" s="379">
        <v>876</v>
      </c>
      <c r="J124" s="689">
        <v>1.1230769230769231</v>
      </c>
      <c r="K124" s="376">
        <v>4075907.7800000003</v>
      </c>
      <c r="L124" s="376">
        <v>445613.83</v>
      </c>
      <c r="M124" s="377">
        <v>3630293.95</v>
      </c>
      <c r="N124" s="376">
        <v>4560098.62</v>
      </c>
      <c r="O124" s="376">
        <v>332318.12999999995</v>
      </c>
      <c r="P124" s="380">
        <v>4227780.49</v>
      </c>
      <c r="Q124" s="689">
        <v>1.1645835153376491</v>
      </c>
      <c r="R124" s="599">
        <v>597486.54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0</v>
      </c>
      <c r="E125" s="374">
        <v>0</v>
      </c>
      <c r="F125" s="375">
        <v>0</v>
      </c>
      <c r="G125" s="374">
        <v>89</v>
      </c>
      <c r="H125" s="374">
        <v>42</v>
      </c>
      <c r="I125" s="379">
        <v>47</v>
      </c>
      <c r="J125" s="689" t="s">
        <v>335</v>
      </c>
      <c r="K125" s="376">
        <v>0</v>
      </c>
      <c r="L125" s="376">
        <v>0</v>
      </c>
      <c r="M125" s="377">
        <v>0</v>
      </c>
      <c r="N125" s="376">
        <v>283700</v>
      </c>
      <c r="O125" s="376">
        <v>45152.15</v>
      </c>
      <c r="P125" s="380">
        <v>238547.85</v>
      </c>
      <c r="Q125" s="689" t="s">
        <v>335</v>
      </c>
      <c r="R125" s="599">
        <v>238547.85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1556</v>
      </c>
      <c r="E126" s="374">
        <v>460</v>
      </c>
      <c r="F126" s="375">
        <v>1096</v>
      </c>
      <c r="G126" s="374">
        <v>1795</v>
      </c>
      <c r="H126" s="374">
        <v>538</v>
      </c>
      <c r="I126" s="379">
        <v>1257</v>
      </c>
      <c r="J126" s="689">
        <v>1.1468978102189782</v>
      </c>
      <c r="K126" s="376">
        <v>10297464.709999999</v>
      </c>
      <c r="L126" s="376">
        <v>959778.24999999988</v>
      </c>
      <c r="M126" s="377">
        <v>9337686.4599999972</v>
      </c>
      <c r="N126" s="376">
        <v>11899813.299999999</v>
      </c>
      <c r="O126" s="376">
        <v>1971985.6800000002</v>
      </c>
      <c r="P126" s="380">
        <v>9927827.6199999992</v>
      </c>
      <c r="Q126" s="689">
        <v>1.0631999331448962</v>
      </c>
      <c r="R126" s="599">
        <v>590141.16000000201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4823</v>
      </c>
      <c r="E127" s="374">
        <v>912</v>
      </c>
      <c r="F127" s="375">
        <v>3911</v>
      </c>
      <c r="G127" s="374">
        <v>5234</v>
      </c>
      <c r="H127" s="374">
        <v>959</v>
      </c>
      <c r="I127" s="379">
        <v>4275</v>
      </c>
      <c r="J127" s="689">
        <v>1.0930708258757351</v>
      </c>
      <c r="K127" s="376">
        <v>10602822.779999999</v>
      </c>
      <c r="L127" s="376">
        <v>1703278.2984</v>
      </c>
      <c r="M127" s="377">
        <v>8899544.4815999996</v>
      </c>
      <c r="N127" s="376">
        <v>11561129.529999999</v>
      </c>
      <c r="O127" s="376">
        <v>1956021.8783999998</v>
      </c>
      <c r="P127" s="380">
        <v>9605107.6515999995</v>
      </c>
      <c r="Q127" s="689">
        <v>1.0792808184125342</v>
      </c>
      <c r="R127" s="599">
        <v>705563.16999999993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1740</v>
      </c>
      <c r="E128" s="374">
        <v>193</v>
      </c>
      <c r="F128" s="375">
        <v>1547</v>
      </c>
      <c r="G128" s="374">
        <v>1985</v>
      </c>
      <c r="H128" s="374">
        <v>289</v>
      </c>
      <c r="I128" s="379">
        <v>1696</v>
      </c>
      <c r="J128" s="689">
        <v>1.0963154492566258</v>
      </c>
      <c r="K128" s="376">
        <v>6557825.4100000057</v>
      </c>
      <c r="L128" s="376">
        <v>1185857.0799999998</v>
      </c>
      <c r="M128" s="377">
        <v>5371968.3300000057</v>
      </c>
      <c r="N128" s="376">
        <v>8172358.5500000007</v>
      </c>
      <c r="O128" s="376">
        <v>1371868.0399999998</v>
      </c>
      <c r="P128" s="380">
        <v>6800490.5100000016</v>
      </c>
      <c r="Q128" s="689">
        <v>1.2659215565405231</v>
      </c>
      <c r="R128" s="599">
        <v>1428522.179999996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444</v>
      </c>
      <c r="E129" s="374">
        <v>81</v>
      </c>
      <c r="F129" s="375">
        <v>363</v>
      </c>
      <c r="G129" s="374">
        <v>381</v>
      </c>
      <c r="H129" s="374">
        <v>95</v>
      </c>
      <c r="I129" s="379">
        <v>286</v>
      </c>
      <c r="J129" s="689">
        <v>0.78787878787878785</v>
      </c>
      <c r="K129" s="376">
        <v>1648077.3400000003</v>
      </c>
      <c r="L129" s="376">
        <v>449382.95999999996</v>
      </c>
      <c r="M129" s="377">
        <v>1198694.3800000004</v>
      </c>
      <c r="N129" s="376">
        <v>1151872.96</v>
      </c>
      <c r="O129" s="376">
        <v>356422.52</v>
      </c>
      <c r="P129" s="380">
        <v>795450.44</v>
      </c>
      <c r="Q129" s="689">
        <v>0.66359737166699628</v>
      </c>
      <c r="R129" s="599">
        <v>-403243.94000000041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6373</v>
      </c>
      <c r="E130" s="374">
        <v>1127</v>
      </c>
      <c r="F130" s="375">
        <v>5246</v>
      </c>
      <c r="G130" s="374">
        <v>5556</v>
      </c>
      <c r="H130" s="374">
        <v>902</v>
      </c>
      <c r="I130" s="379">
        <v>4654</v>
      </c>
      <c r="J130" s="689">
        <v>0.88715211589782694</v>
      </c>
      <c r="K130" s="376">
        <v>25898253.489999995</v>
      </c>
      <c r="L130" s="376">
        <v>1817986.38</v>
      </c>
      <c r="M130" s="377">
        <v>24080267.109999996</v>
      </c>
      <c r="N130" s="376">
        <v>24196520.459999993</v>
      </c>
      <c r="O130" s="376">
        <v>1870219.3599999999</v>
      </c>
      <c r="P130" s="380">
        <v>22326301.099999994</v>
      </c>
      <c r="Q130" s="689">
        <v>0.92716168795022968</v>
      </c>
      <c r="R130" s="599">
        <v>-1753966.0100000016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1719</v>
      </c>
      <c r="E131" s="374">
        <v>466</v>
      </c>
      <c r="F131" s="375">
        <v>1253</v>
      </c>
      <c r="G131" s="374">
        <v>1826</v>
      </c>
      <c r="H131" s="374">
        <v>621</v>
      </c>
      <c r="I131" s="379">
        <v>1205</v>
      </c>
      <c r="J131" s="689">
        <v>0.96169193934557062</v>
      </c>
      <c r="K131" s="376">
        <v>6240436.4800000004</v>
      </c>
      <c r="L131" s="376">
        <v>738910.24</v>
      </c>
      <c r="M131" s="377">
        <v>5501526.2400000012</v>
      </c>
      <c r="N131" s="376">
        <v>5798605.4100000011</v>
      </c>
      <c r="O131" s="376">
        <v>990170.9800000001</v>
      </c>
      <c r="P131" s="380">
        <v>4808434.4300000006</v>
      </c>
      <c r="Q131" s="689">
        <v>0.87401826697458407</v>
      </c>
      <c r="R131" s="599">
        <v>-693091.81000000052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1666</v>
      </c>
      <c r="E132" s="374">
        <v>918</v>
      </c>
      <c r="F132" s="375">
        <v>748</v>
      </c>
      <c r="G132" s="374">
        <v>1916</v>
      </c>
      <c r="H132" s="374">
        <v>1105</v>
      </c>
      <c r="I132" s="379">
        <v>811</v>
      </c>
      <c r="J132" s="689">
        <v>1.0842245989304813</v>
      </c>
      <c r="K132" s="376">
        <v>13324027.939408666</v>
      </c>
      <c r="L132" s="376">
        <v>1841257.3299999998</v>
      </c>
      <c r="M132" s="377">
        <v>11482770.609408665</v>
      </c>
      <c r="N132" s="376">
        <v>13094036.688206958</v>
      </c>
      <c r="O132" s="376">
        <v>1558092.9099999997</v>
      </c>
      <c r="P132" s="380">
        <v>11535943.778206959</v>
      </c>
      <c r="Q132" s="689">
        <v>1.0046306915471015</v>
      </c>
      <c r="R132" s="599">
        <v>53173.168798293918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1712</v>
      </c>
      <c r="E133" s="374">
        <v>448</v>
      </c>
      <c r="F133" s="375">
        <v>1264</v>
      </c>
      <c r="G133" s="374">
        <v>1692</v>
      </c>
      <c r="H133" s="374">
        <v>421</v>
      </c>
      <c r="I133" s="379">
        <v>1271</v>
      </c>
      <c r="J133" s="689">
        <v>1.0055379746835442</v>
      </c>
      <c r="K133" s="376">
        <v>6279180.669999999</v>
      </c>
      <c r="L133" s="376">
        <v>775099.28000000014</v>
      </c>
      <c r="M133" s="377">
        <v>5504081.3899999997</v>
      </c>
      <c r="N133" s="376">
        <v>6528650.4199999999</v>
      </c>
      <c r="O133" s="376">
        <v>697785.29999999993</v>
      </c>
      <c r="P133" s="380">
        <v>5830865.1200000001</v>
      </c>
      <c r="Q133" s="689">
        <v>1.0593711660212206</v>
      </c>
      <c r="R133" s="599">
        <v>326783.73000000045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1175</v>
      </c>
      <c r="E134" s="374">
        <v>116</v>
      </c>
      <c r="F134" s="375">
        <v>1059</v>
      </c>
      <c r="G134" s="374">
        <v>1216</v>
      </c>
      <c r="H134" s="374">
        <v>170</v>
      </c>
      <c r="I134" s="379">
        <v>1046</v>
      </c>
      <c r="J134" s="689">
        <v>0.98772426817752601</v>
      </c>
      <c r="K134" s="376">
        <v>2065877.6199999999</v>
      </c>
      <c r="L134" s="376">
        <v>401340.88</v>
      </c>
      <c r="M134" s="377">
        <v>1664536.74</v>
      </c>
      <c r="N134" s="376">
        <v>2495552.62</v>
      </c>
      <c r="O134" s="376">
        <v>536144.36</v>
      </c>
      <c r="P134" s="380">
        <v>1959408.2600000002</v>
      </c>
      <c r="Q134" s="689">
        <v>1.1771493010121243</v>
      </c>
      <c r="R134" s="599">
        <v>294871.52000000025</v>
      </c>
    </row>
    <row r="135" spans="1:18" s="266" customFormat="1" ht="18" customHeight="1" x14ac:dyDescent="0.25">
      <c r="A135" s="275"/>
      <c r="B135" s="439" t="s">
        <v>30</v>
      </c>
      <c r="C135" s="508" t="s">
        <v>260</v>
      </c>
      <c r="D135" s="374">
        <v>41</v>
      </c>
      <c r="E135" s="374">
        <v>7</v>
      </c>
      <c r="F135" s="375">
        <v>34</v>
      </c>
      <c r="G135" s="374">
        <v>51</v>
      </c>
      <c r="H135" s="374">
        <v>22</v>
      </c>
      <c r="I135" s="379">
        <v>29</v>
      </c>
      <c r="J135" s="689">
        <v>0.8529411764705882</v>
      </c>
      <c r="K135" s="376">
        <v>92926.25</v>
      </c>
      <c r="L135" s="376">
        <v>14361.880000000001</v>
      </c>
      <c r="M135" s="377">
        <v>78564.37</v>
      </c>
      <c r="N135" s="383">
        <v>56979</v>
      </c>
      <c r="O135" s="376">
        <v>40283.089999999997</v>
      </c>
      <c r="P135" s="380">
        <v>16695.910000000003</v>
      </c>
      <c r="Q135" s="689">
        <v>0.21251249134945019</v>
      </c>
      <c r="R135" s="599">
        <v>-61868.459999999992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44</v>
      </c>
      <c r="E136" s="374">
        <v>12</v>
      </c>
      <c r="F136" s="375">
        <v>32</v>
      </c>
      <c r="G136" s="374">
        <v>97</v>
      </c>
      <c r="H136" s="374">
        <v>43</v>
      </c>
      <c r="I136" s="379">
        <v>54</v>
      </c>
      <c r="J136" s="689">
        <v>1.6875</v>
      </c>
      <c r="K136" s="376">
        <v>81635.460000000006</v>
      </c>
      <c r="L136" s="376">
        <v>9625.4599999999991</v>
      </c>
      <c r="M136" s="377">
        <v>72010</v>
      </c>
      <c r="N136" s="383">
        <v>350268.74</v>
      </c>
      <c r="O136" s="376">
        <v>55653.01</v>
      </c>
      <c r="P136" s="380">
        <v>294615.73</v>
      </c>
      <c r="Q136" s="689">
        <v>4.0913169004304955</v>
      </c>
      <c r="R136" s="599">
        <v>222605.72999999998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324</v>
      </c>
      <c r="E137" s="374">
        <v>65</v>
      </c>
      <c r="F137" s="375">
        <v>259</v>
      </c>
      <c r="G137" s="374">
        <v>331</v>
      </c>
      <c r="H137" s="374">
        <v>61</v>
      </c>
      <c r="I137" s="379">
        <v>270</v>
      </c>
      <c r="J137" s="689">
        <v>1.0424710424710424</v>
      </c>
      <c r="K137" s="376">
        <v>818987</v>
      </c>
      <c r="L137" s="376">
        <v>124528.42000000001</v>
      </c>
      <c r="M137" s="377">
        <v>694458.58</v>
      </c>
      <c r="N137" s="383">
        <v>998390</v>
      </c>
      <c r="O137" s="376">
        <v>158442.35999999999</v>
      </c>
      <c r="P137" s="380">
        <v>839947.64</v>
      </c>
      <c r="Q137" s="689">
        <v>1.2094999819859669</v>
      </c>
      <c r="R137" s="599">
        <v>145489.06000000006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215</v>
      </c>
      <c r="E138" s="374">
        <v>59</v>
      </c>
      <c r="F138" s="375">
        <v>156</v>
      </c>
      <c r="G138" s="374">
        <v>235</v>
      </c>
      <c r="H138" s="374">
        <v>78</v>
      </c>
      <c r="I138" s="379">
        <v>157</v>
      </c>
      <c r="J138" s="689">
        <v>1.0064102564102564</v>
      </c>
      <c r="K138" s="376">
        <v>627947.6</v>
      </c>
      <c r="L138" s="376">
        <v>111276.18</v>
      </c>
      <c r="M138" s="377">
        <v>516671.42</v>
      </c>
      <c r="N138" s="383">
        <v>699528.04</v>
      </c>
      <c r="O138" s="376">
        <v>160413.28999999998</v>
      </c>
      <c r="P138" s="380">
        <v>539114.75</v>
      </c>
      <c r="Q138" s="689">
        <v>1.0434383035934134</v>
      </c>
      <c r="R138" s="599">
        <v>22443.330000000016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175</v>
      </c>
      <c r="E139" s="374">
        <v>13</v>
      </c>
      <c r="F139" s="375">
        <v>162</v>
      </c>
      <c r="G139" s="374">
        <v>266</v>
      </c>
      <c r="H139" s="374">
        <v>51</v>
      </c>
      <c r="I139" s="379">
        <v>215</v>
      </c>
      <c r="J139" s="689">
        <v>1.3271604938271604</v>
      </c>
      <c r="K139" s="376">
        <v>327234.49</v>
      </c>
      <c r="L139" s="376">
        <v>6679.4500000000007</v>
      </c>
      <c r="M139" s="377">
        <v>320555.03999999998</v>
      </c>
      <c r="N139" s="383">
        <v>476503.45</v>
      </c>
      <c r="O139" s="376">
        <v>92031.48</v>
      </c>
      <c r="P139" s="380">
        <v>384471.97000000003</v>
      </c>
      <c r="Q139" s="689">
        <v>1.1993945563919384</v>
      </c>
      <c r="R139" s="599">
        <v>63916.930000000051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39</v>
      </c>
      <c r="E140" s="374">
        <v>14</v>
      </c>
      <c r="F140" s="375">
        <v>25</v>
      </c>
      <c r="G140" s="374">
        <v>47</v>
      </c>
      <c r="H140" s="374">
        <v>25</v>
      </c>
      <c r="I140" s="379">
        <v>22</v>
      </c>
      <c r="J140" s="689">
        <v>0.88</v>
      </c>
      <c r="K140" s="376">
        <v>103473.99</v>
      </c>
      <c r="L140" s="376">
        <v>23578.99</v>
      </c>
      <c r="M140" s="377">
        <v>79895</v>
      </c>
      <c r="N140" s="383">
        <v>105106.82</v>
      </c>
      <c r="O140" s="376">
        <v>35391.589999999997</v>
      </c>
      <c r="P140" s="380">
        <v>69715.23000000001</v>
      </c>
      <c r="Q140" s="689">
        <v>0.87258564365730029</v>
      </c>
      <c r="R140" s="599">
        <v>-10179.76999999999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528</v>
      </c>
      <c r="E141" s="374">
        <v>103</v>
      </c>
      <c r="F141" s="375">
        <v>425</v>
      </c>
      <c r="G141" s="374">
        <v>576</v>
      </c>
      <c r="H141" s="374">
        <v>92</v>
      </c>
      <c r="I141" s="379">
        <v>484</v>
      </c>
      <c r="J141" s="689">
        <v>1.1388235294117648</v>
      </c>
      <c r="K141" s="376">
        <v>8492582.370000001</v>
      </c>
      <c r="L141" s="376">
        <v>220128.9</v>
      </c>
      <c r="M141" s="377">
        <v>8272453.4700000007</v>
      </c>
      <c r="N141" s="383">
        <v>9035947.4800000004</v>
      </c>
      <c r="O141" s="376">
        <v>164276.56</v>
      </c>
      <c r="P141" s="380">
        <v>8871670.9199999999</v>
      </c>
      <c r="Q141" s="689">
        <v>1.0724352759641451</v>
      </c>
      <c r="R141" s="599">
        <v>599217.44999999925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893" t="s">
        <v>325</v>
      </c>
      <c r="C143" s="893"/>
      <c r="D143" s="384">
        <v>29682</v>
      </c>
      <c r="E143" s="384">
        <v>7239</v>
      </c>
      <c r="F143" s="385">
        <v>22443</v>
      </c>
      <c r="G143" s="374">
        <v>29378</v>
      </c>
      <c r="H143" s="384">
        <v>7098</v>
      </c>
      <c r="I143" s="388">
        <v>22280</v>
      </c>
      <c r="J143" s="688">
        <v>0.99273715635164639</v>
      </c>
      <c r="K143" s="377">
        <v>110356514.12940866</v>
      </c>
      <c r="L143" s="578">
        <v>13075779.448400002</v>
      </c>
      <c r="M143" s="386">
        <v>97280734.681008667</v>
      </c>
      <c r="N143" s="377">
        <v>113287517.89780694</v>
      </c>
      <c r="O143" s="578">
        <v>14561651.898499999</v>
      </c>
      <c r="P143" s="389">
        <v>98725865.999306977</v>
      </c>
      <c r="Q143" s="688">
        <v>1.0148552673151268</v>
      </c>
      <c r="R143" s="600">
        <v>1445131.31829831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3" t="s">
        <v>198</v>
      </c>
      <c r="C147" s="893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10543587.16</v>
      </c>
      <c r="L147" s="453">
        <f>SUM(L90)</f>
        <v>510179.28</v>
      </c>
      <c r="M147" s="386" t="e">
        <f>SUM(M90+#REF!)</f>
        <v>#REF!</v>
      </c>
      <c r="N147" s="377">
        <f>SUM(N90)</f>
        <v>11722723.530000001</v>
      </c>
      <c r="O147" s="453">
        <f>SUM(O90)</f>
        <v>706491.37999999989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2" t="s">
        <v>136</v>
      </c>
      <c r="B2" s="1182"/>
      <c r="C2" s="1182"/>
      <c r="D2" s="1182"/>
      <c r="E2" s="1182"/>
      <c r="F2" s="1182"/>
      <c r="G2" s="1182"/>
      <c r="H2" s="1182"/>
    </row>
    <row r="3" spans="1:8" s="44" customFormat="1" ht="20.25" customHeight="1" x14ac:dyDescent="0.25">
      <c r="A3" s="1089" t="s">
        <v>151</v>
      </c>
      <c r="B3" s="1089"/>
      <c r="C3" s="1089"/>
      <c r="D3" s="1089"/>
      <c r="E3" s="1089"/>
      <c r="F3" s="1089"/>
      <c r="G3" s="1089"/>
      <c r="H3" s="1089"/>
    </row>
    <row r="4" spans="1:8" ht="16.5" customHeight="1" x14ac:dyDescent="0.25">
      <c r="A4" s="1083" t="s">
        <v>84</v>
      </c>
      <c r="B4" s="1183" t="s">
        <v>48</v>
      </c>
      <c r="C4" s="1099" t="s">
        <v>85</v>
      </c>
      <c r="D4" s="1100"/>
      <c r="E4" s="1100"/>
      <c r="F4" s="1101"/>
      <c r="G4" s="1101"/>
      <c r="H4" s="1102"/>
    </row>
    <row r="5" spans="1:8" ht="15.75" customHeight="1" x14ac:dyDescent="0.25">
      <c r="A5" s="1084"/>
      <c r="B5" s="1184"/>
      <c r="C5" s="1103"/>
      <c r="D5" s="1103"/>
      <c r="E5" s="1103"/>
      <c r="F5" s="1104"/>
      <c r="G5" s="1104"/>
      <c r="H5" s="1105"/>
    </row>
    <row r="6" spans="1:8" ht="15.75" customHeight="1" x14ac:dyDescent="0.25">
      <c r="A6" s="1084"/>
      <c r="B6" s="1184"/>
      <c r="C6" s="1176" t="s">
        <v>93</v>
      </c>
      <c r="D6" s="1177"/>
      <c r="E6" s="1178"/>
      <c r="F6" s="1179" t="s">
        <v>52</v>
      </c>
      <c r="G6" s="1180"/>
      <c r="H6" s="1181"/>
    </row>
    <row r="7" spans="1:8" s="45" customFormat="1" ht="35.25" customHeight="1" x14ac:dyDescent="0.25">
      <c r="A7" s="1084"/>
      <c r="B7" s="1184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74" t="s">
        <v>88</v>
      </c>
      <c r="B22" s="1175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2" t="s">
        <v>141</v>
      </c>
      <c r="B2" s="1182"/>
      <c r="C2" s="1182"/>
      <c r="D2" s="1182"/>
      <c r="E2" s="1182"/>
      <c r="F2" s="1182"/>
      <c r="G2" s="1182"/>
      <c r="H2" s="1182"/>
    </row>
    <row r="3" spans="1:8" s="44" customFormat="1" ht="20.25" customHeight="1" x14ac:dyDescent="0.25">
      <c r="A3" s="1089" t="s">
        <v>151</v>
      </c>
      <c r="B3" s="1089"/>
      <c r="C3" s="1089"/>
      <c r="D3" s="1089"/>
      <c r="E3" s="1089"/>
      <c r="F3" s="1089"/>
      <c r="G3" s="1089"/>
      <c r="H3" s="1089"/>
    </row>
    <row r="4" spans="1:8" ht="16.5" customHeight="1" x14ac:dyDescent="0.25">
      <c r="A4" s="1083" t="s">
        <v>84</v>
      </c>
      <c r="B4" s="1183" t="s">
        <v>48</v>
      </c>
      <c r="C4" s="1099" t="s">
        <v>86</v>
      </c>
      <c r="D4" s="1100"/>
      <c r="E4" s="1100"/>
      <c r="F4" s="1101"/>
      <c r="G4" s="1101"/>
      <c r="H4" s="1102"/>
    </row>
    <row r="5" spans="1:8" ht="15.75" customHeight="1" x14ac:dyDescent="0.25">
      <c r="A5" s="1084"/>
      <c r="B5" s="1184"/>
      <c r="C5" s="1103"/>
      <c r="D5" s="1103"/>
      <c r="E5" s="1103"/>
      <c r="F5" s="1104"/>
      <c r="G5" s="1104"/>
      <c r="H5" s="1105"/>
    </row>
    <row r="6" spans="1:8" ht="15.75" customHeight="1" x14ac:dyDescent="0.25">
      <c r="A6" s="1084"/>
      <c r="B6" s="1184"/>
      <c r="C6" s="1185" t="s">
        <v>93</v>
      </c>
      <c r="D6" s="1186"/>
      <c r="E6" s="1187"/>
      <c r="F6" s="1179" t="s">
        <v>52</v>
      </c>
      <c r="G6" s="1180"/>
      <c r="H6" s="1181"/>
    </row>
    <row r="7" spans="1:8" s="45" customFormat="1" ht="35.25" customHeight="1" x14ac:dyDescent="0.25">
      <c r="A7" s="1084"/>
      <c r="B7" s="1184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74" t="s">
        <v>88</v>
      </c>
      <c r="B22" s="1175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0"/>
      <c r="B1" s="1191"/>
      <c r="C1" s="1191"/>
      <c r="D1" s="1191"/>
    </row>
    <row r="2" spans="1:10" s="46" customFormat="1" ht="23.25" customHeight="1" x14ac:dyDescent="0.25">
      <c r="A2" s="1192" t="s">
        <v>145</v>
      </c>
      <c r="B2" s="1193"/>
      <c r="C2" s="1193"/>
      <c r="D2" s="1193"/>
    </row>
    <row r="3" spans="1:10" s="46" customFormat="1" ht="18" customHeight="1" x14ac:dyDescent="0.25">
      <c r="A3" s="1112" t="s">
        <v>151</v>
      </c>
      <c r="B3" s="1113"/>
      <c r="C3" s="1113"/>
      <c r="D3" s="1113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4" t="s">
        <v>74</v>
      </c>
      <c r="B5" s="1116" t="s">
        <v>48</v>
      </c>
      <c r="C5" s="1116" t="s">
        <v>2</v>
      </c>
      <c r="D5" s="1118" t="s">
        <v>89</v>
      </c>
    </row>
    <row r="6" spans="1:10" s="50" customFormat="1" ht="31.5" customHeight="1" x14ac:dyDescent="0.2">
      <c r="A6" s="1115"/>
      <c r="B6" s="1117"/>
      <c r="C6" s="1117"/>
      <c r="D6" s="1119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88" t="s">
        <v>91</v>
      </c>
      <c r="B15" s="1189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0"/>
      <c r="B1" s="1191"/>
      <c r="C1" s="1191"/>
      <c r="D1" s="1191"/>
    </row>
    <row r="2" spans="1:10" s="46" customFormat="1" ht="23.25" customHeight="1" x14ac:dyDescent="0.25">
      <c r="A2" s="1149" t="s">
        <v>144</v>
      </c>
      <c r="B2" s="1113"/>
      <c r="C2" s="1113"/>
      <c r="D2" s="1113"/>
    </row>
    <row r="3" spans="1:10" s="46" customFormat="1" ht="18" customHeight="1" x14ac:dyDescent="0.25">
      <c r="A3" s="1112" t="s">
        <v>151</v>
      </c>
      <c r="B3" s="1113"/>
      <c r="C3" s="1113"/>
      <c r="D3" s="1113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4" t="s">
        <v>74</v>
      </c>
      <c r="B5" s="1116" t="s">
        <v>48</v>
      </c>
      <c r="C5" s="1116" t="s">
        <v>2</v>
      </c>
      <c r="D5" s="1118" t="s">
        <v>89</v>
      </c>
    </row>
    <row r="6" spans="1:10" s="50" customFormat="1" ht="31.5" customHeight="1" x14ac:dyDescent="0.2">
      <c r="A6" s="1115"/>
      <c r="B6" s="1117"/>
      <c r="C6" s="1117"/>
      <c r="D6" s="1119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88" t="s">
        <v>91</v>
      </c>
      <c r="B15" s="1189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39"/>
      <c r="B2" s="1140"/>
      <c r="C2" s="1140"/>
      <c r="D2" s="1140"/>
      <c r="E2" s="1140"/>
      <c r="F2" s="1140"/>
      <c r="G2" s="1194"/>
      <c r="H2" s="1194"/>
    </row>
    <row r="3" spans="1:10" s="2" customFormat="1" ht="15.75" customHeight="1" x14ac:dyDescent="0.3">
      <c r="A3" s="1195" t="s">
        <v>136</v>
      </c>
      <c r="B3" s="1195"/>
      <c r="C3" s="1195"/>
      <c r="D3" s="1195"/>
      <c r="E3" s="1196"/>
      <c r="F3" s="1196"/>
      <c r="G3" s="1196"/>
      <c r="H3" s="1196"/>
    </row>
    <row r="4" spans="1:10" s="2" customFormat="1" ht="15" customHeight="1" x14ac:dyDescent="0.3">
      <c r="A4" s="1202" t="s">
        <v>151</v>
      </c>
      <c r="B4" s="1203"/>
      <c r="C4" s="1203"/>
      <c r="D4" s="1203"/>
      <c r="E4" s="1203"/>
      <c r="F4" s="1203"/>
      <c r="G4" s="1203"/>
      <c r="H4" s="1203"/>
    </row>
    <row r="5" spans="1:10" s="5" customFormat="1" ht="15" customHeight="1" x14ac:dyDescent="0.25">
      <c r="A5" s="1123" t="s">
        <v>106</v>
      </c>
      <c r="B5" s="1010" t="s">
        <v>1</v>
      </c>
      <c r="C5" s="1125" t="s">
        <v>93</v>
      </c>
      <c r="D5" s="1125"/>
      <c r="E5" s="1204" t="s">
        <v>52</v>
      </c>
      <c r="F5" s="1204"/>
      <c r="G5" s="1125" t="s">
        <v>97</v>
      </c>
      <c r="H5" s="1199"/>
    </row>
    <row r="6" spans="1:10" s="6" customFormat="1" ht="15" customHeight="1" x14ac:dyDescent="0.25">
      <c r="A6" s="1124"/>
      <c r="B6" s="1011"/>
      <c r="C6" s="1200"/>
      <c r="D6" s="1200"/>
      <c r="E6" s="1205"/>
      <c r="F6" s="1205"/>
      <c r="G6" s="1200"/>
      <c r="H6" s="1201"/>
      <c r="I6" s="5"/>
    </row>
    <row r="7" spans="1:10" s="6" customFormat="1" ht="15" customHeight="1" x14ac:dyDescent="0.25">
      <c r="A7" s="1124"/>
      <c r="B7" s="1011"/>
      <c r="C7" s="1208" t="s">
        <v>137</v>
      </c>
      <c r="D7" s="1206" t="s">
        <v>138</v>
      </c>
      <c r="E7" s="1208" t="s">
        <v>137</v>
      </c>
      <c r="F7" s="1206" t="s">
        <v>138</v>
      </c>
      <c r="G7" s="1197" t="s">
        <v>137</v>
      </c>
      <c r="H7" s="1207" t="s">
        <v>138</v>
      </c>
      <c r="I7" s="5"/>
    </row>
    <row r="8" spans="1:10" s="6" customFormat="1" ht="28.5" customHeight="1" x14ac:dyDescent="0.25">
      <c r="A8" s="1124"/>
      <c r="B8" s="1011"/>
      <c r="C8" s="1209"/>
      <c r="D8" s="1206"/>
      <c r="E8" s="1209"/>
      <c r="F8" s="1206"/>
      <c r="G8" s="1198"/>
      <c r="H8" s="1207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30" t="s">
        <v>40</v>
      </c>
      <c r="B28" s="1131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34"/>
      <c r="D31" s="1134"/>
      <c r="E31" s="1134"/>
      <c r="F31" s="1134"/>
      <c r="G31" s="1134"/>
      <c r="H31" s="1134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871" t="s">
        <v>267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</row>
    <row r="5" spans="2:21 16384:16384" s="269" customFormat="1" ht="12.6" customHeight="1" x14ac:dyDescent="0.25">
      <c r="B5" s="872" t="s">
        <v>331</v>
      </c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</row>
    <row r="6" spans="2:21 16384:16384" s="269" customFormat="1" ht="16.5" customHeight="1" x14ac:dyDescent="0.25">
      <c r="B6" s="890" t="s">
        <v>268</v>
      </c>
      <c r="C6" s="890"/>
      <c r="D6" s="890"/>
      <c r="E6" s="890"/>
      <c r="F6" s="272"/>
      <c r="G6" s="272"/>
      <c r="H6" s="272"/>
      <c r="I6" s="272"/>
      <c r="J6" s="272"/>
      <c r="K6" s="272"/>
      <c r="L6" s="345"/>
      <c r="M6" s="345"/>
      <c r="N6" s="957" t="s">
        <v>180</v>
      </c>
      <c r="O6" s="957"/>
    </row>
    <row r="7" spans="2:21 16384:16384" ht="17.25" customHeight="1" x14ac:dyDescent="0.25">
      <c r="B7" s="875" t="s">
        <v>84</v>
      </c>
      <c r="C7" s="878" t="s">
        <v>248</v>
      </c>
      <c r="D7" s="958" t="s">
        <v>262</v>
      </c>
      <c r="E7" s="959"/>
      <c r="F7" s="959"/>
      <c r="G7" s="960"/>
      <c r="H7" s="958" t="s">
        <v>263</v>
      </c>
      <c r="I7" s="959"/>
      <c r="J7" s="959"/>
      <c r="K7" s="960"/>
      <c r="L7" s="346"/>
      <c r="M7" s="883" t="s">
        <v>238</v>
      </c>
      <c r="N7" s="884"/>
      <c r="O7" s="885"/>
    </row>
    <row r="8" spans="2:21 16384:16384" ht="30" customHeight="1" x14ac:dyDescent="0.25">
      <c r="B8" s="876"/>
      <c r="C8" s="879"/>
      <c r="D8" s="924" t="s">
        <v>195</v>
      </c>
      <c r="E8" s="925"/>
      <c r="F8" s="924" t="s">
        <v>162</v>
      </c>
      <c r="G8" s="925"/>
      <c r="H8" s="961" t="s">
        <v>195</v>
      </c>
      <c r="I8" s="962"/>
      <c r="J8" s="924" t="s">
        <v>162</v>
      </c>
      <c r="K8" s="925"/>
      <c r="L8" s="347"/>
      <c r="M8" s="924" t="s">
        <v>239</v>
      </c>
      <c r="N8" s="925"/>
      <c r="O8" s="878" t="s">
        <v>332</v>
      </c>
    </row>
    <row r="9" spans="2:21 16384:16384" ht="16.149999999999999" customHeight="1" x14ac:dyDescent="0.25">
      <c r="B9" s="877"/>
      <c r="C9" s="880"/>
      <c r="D9" s="354" t="s">
        <v>333</v>
      </c>
      <c r="E9" s="354" t="s">
        <v>334</v>
      </c>
      <c r="F9" s="760" t="s">
        <v>333</v>
      </c>
      <c r="G9" s="760" t="s">
        <v>334</v>
      </c>
      <c r="H9" s="760" t="s">
        <v>333</v>
      </c>
      <c r="I9" s="760" t="s">
        <v>334</v>
      </c>
      <c r="J9" s="760" t="s">
        <v>333</v>
      </c>
      <c r="K9" s="760" t="s">
        <v>334</v>
      </c>
      <c r="L9" s="355"/>
      <c r="M9" s="760" t="s">
        <v>333</v>
      </c>
      <c r="N9" s="760" t="s">
        <v>334</v>
      </c>
      <c r="O9" s="880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52">
        <v>1</v>
      </c>
      <c r="C11" s="955" t="s">
        <v>5</v>
      </c>
      <c r="D11" s="693">
        <v>3613442.6798</v>
      </c>
      <c r="E11" s="674">
        <v>3823481.1100000003</v>
      </c>
      <c r="F11" s="937">
        <v>3542217.9797999999</v>
      </c>
      <c r="G11" s="938">
        <v>3823481.1100000003</v>
      </c>
      <c r="H11" s="795">
        <v>68075.47</v>
      </c>
      <c r="I11" s="693">
        <v>113856.16999999998</v>
      </c>
      <c r="J11" s="937">
        <v>68075.47</v>
      </c>
      <c r="K11" s="936">
        <v>113856.16999999998</v>
      </c>
      <c r="L11" s="348"/>
      <c r="M11" s="933">
        <v>3610293.4498000001</v>
      </c>
      <c r="N11" s="930">
        <v>3937337.2800000003</v>
      </c>
      <c r="O11" s="931">
        <v>1.0905864951831319</v>
      </c>
      <c r="XFD11" s="368"/>
    </row>
    <row r="12" spans="2:21 16384:16384" ht="16.899999999999999" customHeight="1" x14ac:dyDescent="0.3">
      <c r="B12" s="952"/>
      <c r="C12" s="955"/>
      <c r="D12" s="335">
        <v>-71224.7</v>
      </c>
      <c r="E12" s="335">
        <v>0</v>
      </c>
      <c r="F12" s="937"/>
      <c r="G12" s="939"/>
      <c r="H12" s="335">
        <v>0</v>
      </c>
      <c r="I12" s="335">
        <v>0</v>
      </c>
      <c r="J12" s="937"/>
      <c r="K12" s="936"/>
      <c r="L12" s="348"/>
      <c r="M12" s="933"/>
      <c r="N12" s="930"/>
      <c r="O12" s="932"/>
      <c r="XFD12" s="368"/>
    </row>
    <row r="13" spans="2:21 16384:16384" ht="16.899999999999999" customHeight="1" x14ac:dyDescent="0.3">
      <c r="B13" s="952">
        <v>2</v>
      </c>
      <c r="C13" s="954" t="s">
        <v>7</v>
      </c>
      <c r="D13" s="693">
        <v>444900.27</v>
      </c>
      <c r="E13" s="693">
        <v>544478.61999999988</v>
      </c>
      <c r="F13" s="937">
        <v>444900.27</v>
      </c>
      <c r="G13" s="938">
        <v>544478.61999999988</v>
      </c>
      <c r="H13" s="795">
        <v>18878.78</v>
      </c>
      <c r="I13" s="795">
        <v>55429.94999999999</v>
      </c>
      <c r="J13" s="937">
        <v>18878.78</v>
      </c>
      <c r="K13" s="936">
        <v>55429.94999999999</v>
      </c>
      <c r="L13" s="348"/>
      <c r="M13" s="933">
        <v>463779.05000000005</v>
      </c>
      <c r="N13" s="930">
        <v>599908.56999999983</v>
      </c>
      <c r="O13" s="931">
        <v>1.2935223572517986</v>
      </c>
      <c r="XFD13" s="368"/>
    </row>
    <row r="14" spans="2:21 16384:16384" ht="16.899999999999999" customHeight="1" x14ac:dyDescent="0.3">
      <c r="B14" s="952"/>
      <c r="C14" s="954"/>
      <c r="D14" s="335">
        <v>0</v>
      </c>
      <c r="E14" s="335">
        <v>0</v>
      </c>
      <c r="F14" s="937"/>
      <c r="G14" s="939"/>
      <c r="H14" s="335">
        <v>0</v>
      </c>
      <c r="I14" s="335">
        <v>0</v>
      </c>
      <c r="J14" s="937"/>
      <c r="K14" s="936"/>
      <c r="L14" s="348"/>
      <c r="M14" s="933"/>
      <c r="N14" s="930"/>
      <c r="O14" s="932"/>
      <c r="XFD14" s="368"/>
    </row>
    <row r="15" spans="2:21 16384:16384" ht="16.899999999999999" customHeight="1" x14ac:dyDescent="0.3">
      <c r="B15" s="952">
        <v>3</v>
      </c>
      <c r="C15" s="954" t="s">
        <v>9</v>
      </c>
      <c r="D15" s="693">
        <v>3173383.8600000003</v>
      </c>
      <c r="E15" s="693">
        <v>3239711.1500000004</v>
      </c>
      <c r="F15" s="937">
        <v>3173383.8600000003</v>
      </c>
      <c r="G15" s="938">
        <v>3239711.1500000004</v>
      </c>
      <c r="H15" s="795">
        <v>105831.52</v>
      </c>
      <c r="I15" s="795">
        <v>119908.88999999998</v>
      </c>
      <c r="J15" s="937">
        <v>105831.52</v>
      </c>
      <c r="K15" s="936">
        <v>119908.88999999998</v>
      </c>
      <c r="L15" s="348"/>
      <c r="M15" s="933">
        <v>3279215.3800000004</v>
      </c>
      <c r="N15" s="930">
        <v>3359620.0400000005</v>
      </c>
      <c r="O15" s="931">
        <v>1.0245194812424916</v>
      </c>
      <c r="XFD15" s="368"/>
    </row>
    <row r="16" spans="2:21 16384:16384" ht="16.899999999999999" customHeight="1" x14ac:dyDescent="0.3">
      <c r="B16" s="952"/>
      <c r="C16" s="954"/>
      <c r="D16" s="335">
        <v>0</v>
      </c>
      <c r="E16" s="335">
        <v>0</v>
      </c>
      <c r="F16" s="937"/>
      <c r="G16" s="939"/>
      <c r="H16" s="335">
        <v>0</v>
      </c>
      <c r="I16" s="335">
        <v>0</v>
      </c>
      <c r="J16" s="937"/>
      <c r="K16" s="936"/>
      <c r="L16" s="348"/>
      <c r="M16" s="933"/>
      <c r="N16" s="930"/>
      <c r="O16" s="932"/>
      <c r="XFD16" s="368"/>
    </row>
    <row r="17" spans="2:15 16384:16384" ht="16.899999999999999" customHeight="1" x14ac:dyDescent="0.3">
      <c r="B17" s="952">
        <v>4</v>
      </c>
      <c r="C17" s="954" t="s">
        <v>11</v>
      </c>
      <c r="D17" s="693">
        <v>0</v>
      </c>
      <c r="E17" s="693">
        <v>0</v>
      </c>
      <c r="F17" s="937">
        <v>0</v>
      </c>
      <c r="G17" s="938">
        <v>0</v>
      </c>
      <c r="H17" s="795">
        <v>0</v>
      </c>
      <c r="I17" s="795">
        <v>0</v>
      </c>
      <c r="J17" s="937">
        <v>0</v>
      </c>
      <c r="K17" s="936">
        <v>0</v>
      </c>
      <c r="L17" s="348"/>
      <c r="M17" s="933">
        <v>0</v>
      </c>
      <c r="N17" s="930">
        <v>0</v>
      </c>
      <c r="O17" s="931" t="s">
        <v>335</v>
      </c>
      <c r="XFD17" s="368"/>
    </row>
    <row r="18" spans="2:15 16384:16384" ht="16.899999999999999" customHeight="1" x14ac:dyDescent="0.3">
      <c r="B18" s="952"/>
      <c r="C18" s="954"/>
      <c r="D18" s="335">
        <v>0</v>
      </c>
      <c r="E18" s="335">
        <v>0</v>
      </c>
      <c r="F18" s="937"/>
      <c r="G18" s="939"/>
      <c r="H18" s="335">
        <v>0</v>
      </c>
      <c r="I18" s="335">
        <v>0</v>
      </c>
      <c r="J18" s="937"/>
      <c r="K18" s="936"/>
      <c r="L18" s="348"/>
      <c r="M18" s="933"/>
      <c r="N18" s="930"/>
      <c r="O18" s="932"/>
      <c r="XFD18" s="368"/>
    </row>
    <row r="19" spans="2:15 16384:16384" ht="16.899999999999999" customHeight="1" x14ac:dyDescent="0.3">
      <c r="B19" s="952">
        <v>5</v>
      </c>
      <c r="C19" s="954" t="s">
        <v>13</v>
      </c>
      <c r="D19" s="693">
        <v>0</v>
      </c>
      <c r="E19" s="693">
        <v>0</v>
      </c>
      <c r="F19" s="937">
        <v>0</v>
      </c>
      <c r="G19" s="938">
        <v>0</v>
      </c>
      <c r="H19" s="795">
        <v>0</v>
      </c>
      <c r="I19" s="795">
        <v>0</v>
      </c>
      <c r="J19" s="937">
        <v>0</v>
      </c>
      <c r="K19" s="936">
        <v>0</v>
      </c>
      <c r="L19" s="348"/>
      <c r="M19" s="933">
        <v>0</v>
      </c>
      <c r="N19" s="930">
        <v>0</v>
      </c>
      <c r="O19" s="931" t="s">
        <v>335</v>
      </c>
      <c r="XFD19" s="368"/>
    </row>
    <row r="20" spans="2:15 16384:16384" ht="16.899999999999999" customHeight="1" x14ac:dyDescent="0.3">
      <c r="B20" s="952"/>
      <c r="C20" s="954"/>
      <c r="D20" s="335">
        <v>0</v>
      </c>
      <c r="E20" s="335">
        <v>0</v>
      </c>
      <c r="F20" s="937"/>
      <c r="G20" s="939"/>
      <c r="H20" s="335">
        <v>0</v>
      </c>
      <c r="I20" s="335">
        <v>0</v>
      </c>
      <c r="J20" s="937"/>
      <c r="K20" s="936"/>
      <c r="L20" s="348"/>
      <c r="M20" s="933"/>
      <c r="N20" s="930"/>
      <c r="O20" s="932"/>
      <c r="XFD20" s="368"/>
    </row>
    <row r="21" spans="2:15 16384:16384" ht="16.899999999999999" customHeight="1" x14ac:dyDescent="0.3">
      <c r="B21" s="952">
        <v>6</v>
      </c>
      <c r="C21" s="954" t="s">
        <v>15</v>
      </c>
      <c r="D21" s="693">
        <v>0</v>
      </c>
      <c r="E21" s="693">
        <v>0</v>
      </c>
      <c r="F21" s="937">
        <v>0</v>
      </c>
      <c r="G21" s="938">
        <v>0</v>
      </c>
      <c r="H21" s="795">
        <v>0</v>
      </c>
      <c r="I21" s="795">
        <v>0</v>
      </c>
      <c r="J21" s="937">
        <v>0</v>
      </c>
      <c r="K21" s="936">
        <v>0</v>
      </c>
      <c r="L21" s="348"/>
      <c r="M21" s="933">
        <v>0</v>
      </c>
      <c r="N21" s="930">
        <v>0</v>
      </c>
      <c r="O21" s="931" t="s">
        <v>335</v>
      </c>
      <c r="XFD21" s="368"/>
    </row>
    <row r="22" spans="2:15 16384:16384" ht="16.899999999999999" customHeight="1" x14ac:dyDescent="0.3">
      <c r="B22" s="952"/>
      <c r="C22" s="954"/>
      <c r="D22" s="335">
        <v>0</v>
      </c>
      <c r="E22" s="335">
        <v>0</v>
      </c>
      <c r="F22" s="937"/>
      <c r="G22" s="939"/>
      <c r="H22" s="335">
        <v>0</v>
      </c>
      <c r="I22" s="335">
        <v>0</v>
      </c>
      <c r="J22" s="937"/>
      <c r="K22" s="936"/>
      <c r="L22" s="348"/>
      <c r="M22" s="933"/>
      <c r="N22" s="930"/>
      <c r="O22" s="932"/>
      <c r="XFD22" s="368"/>
    </row>
    <row r="23" spans="2:15 16384:16384" ht="16.899999999999999" customHeight="1" x14ac:dyDescent="0.3">
      <c r="B23" s="952">
        <v>7</v>
      </c>
      <c r="C23" s="954" t="s">
        <v>17</v>
      </c>
      <c r="D23" s="693">
        <v>887495.6</v>
      </c>
      <c r="E23" s="693">
        <v>786590.40999999992</v>
      </c>
      <c r="F23" s="937">
        <v>887495.6</v>
      </c>
      <c r="G23" s="938">
        <v>786590.40999999992</v>
      </c>
      <c r="H23" s="795">
        <v>135372.50999999998</v>
      </c>
      <c r="I23" s="795">
        <v>303576.23</v>
      </c>
      <c r="J23" s="937">
        <v>135372.50999999998</v>
      </c>
      <c r="K23" s="936">
        <v>303576.23</v>
      </c>
      <c r="L23" s="348"/>
      <c r="M23" s="933">
        <v>1022868.11</v>
      </c>
      <c r="N23" s="930">
        <v>1090166.6399999999</v>
      </c>
      <c r="O23" s="931">
        <v>1.0657939467875286</v>
      </c>
      <c r="XFD23" s="368"/>
    </row>
    <row r="24" spans="2:15 16384:16384" ht="16.899999999999999" customHeight="1" x14ac:dyDescent="0.3">
      <c r="B24" s="952"/>
      <c r="C24" s="954"/>
      <c r="D24" s="335">
        <v>0</v>
      </c>
      <c r="E24" s="335">
        <v>0</v>
      </c>
      <c r="F24" s="937"/>
      <c r="G24" s="939"/>
      <c r="H24" s="335">
        <v>0</v>
      </c>
      <c r="I24" s="335">
        <v>0</v>
      </c>
      <c r="J24" s="937"/>
      <c r="K24" s="936"/>
      <c r="L24" s="348"/>
      <c r="M24" s="933"/>
      <c r="N24" s="930"/>
      <c r="O24" s="932"/>
      <c r="XFD24" s="368"/>
    </row>
    <row r="25" spans="2:15 16384:16384" ht="16.899999999999999" customHeight="1" x14ac:dyDescent="0.3">
      <c r="B25" s="952">
        <v>8</v>
      </c>
      <c r="C25" s="954" t="s">
        <v>19</v>
      </c>
      <c r="D25" s="693">
        <v>2300690.3700999999</v>
      </c>
      <c r="E25" s="693">
        <v>3533766.74</v>
      </c>
      <c r="F25" s="937">
        <v>2291552.1101000002</v>
      </c>
      <c r="G25" s="938">
        <v>3516651.3000000003</v>
      </c>
      <c r="H25" s="795">
        <v>46529.02</v>
      </c>
      <c r="I25" s="795">
        <v>146543.06</v>
      </c>
      <c r="J25" s="937">
        <v>46529.02</v>
      </c>
      <c r="K25" s="936">
        <v>146543.06</v>
      </c>
      <c r="L25" s="348"/>
      <c r="M25" s="933">
        <v>2338081.1301000002</v>
      </c>
      <c r="N25" s="930">
        <v>3663194.3600000003</v>
      </c>
      <c r="O25" s="931">
        <v>1.5667524590317894</v>
      </c>
      <c r="XFD25" s="368"/>
    </row>
    <row r="26" spans="2:15 16384:16384" ht="16.899999999999999" customHeight="1" x14ac:dyDescent="0.3">
      <c r="B26" s="952"/>
      <c r="C26" s="954"/>
      <c r="D26" s="335">
        <v>-9138.26</v>
      </c>
      <c r="E26" s="335">
        <v>-17115.439999999999</v>
      </c>
      <c r="F26" s="937"/>
      <c r="G26" s="939"/>
      <c r="H26" s="335">
        <v>0</v>
      </c>
      <c r="I26" s="335">
        <v>0</v>
      </c>
      <c r="J26" s="937"/>
      <c r="K26" s="936"/>
      <c r="L26" s="348"/>
      <c r="M26" s="933"/>
      <c r="N26" s="930"/>
      <c r="O26" s="932"/>
      <c r="XFD26" s="368"/>
    </row>
    <row r="27" spans="2:15 16384:16384" ht="16.899999999999999" customHeight="1" x14ac:dyDescent="0.3">
      <c r="B27" s="952">
        <v>9</v>
      </c>
      <c r="C27" s="953" t="s">
        <v>242</v>
      </c>
      <c r="D27" s="693">
        <v>1559492.2</v>
      </c>
      <c r="E27" s="693">
        <v>1399248.69</v>
      </c>
      <c r="F27" s="937">
        <v>1537973.9</v>
      </c>
      <c r="G27" s="938">
        <v>1397106.69</v>
      </c>
      <c r="H27" s="795">
        <v>1587696.82</v>
      </c>
      <c r="I27" s="795">
        <v>1701721.92</v>
      </c>
      <c r="J27" s="937">
        <v>1587696.82</v>
      </c>
      <c r="K27" s="936">
        <v>1701721.92</v>
      </c>
      <c r="L27" s="348"/>
      <c r="M27" s="933">
        <v>3125670.7199999997</v>
      </c>
      <c r="N27" s="930">
        <v>3098828.61</v>
      </c>
      <c r="O27" s="931">
        <v>0.99141236796689836</v>
      </c>
      <c r="XFD27" s="368"/>
    </row>
    <row r="28" spans="2:15 16384:16384" ht="16.899999999999999" customHeight="1" x14ac:dyDescent="0.3">
      <c r="B28" s="952"/>
      <c r="C28" s="953"/>
      <c r="D28" s="335">
        <v>-21518.3</v>
      </c>
      <c r="E28" s="335">
        <v>-2142</v>
      </c>
      <c r="F28" s="937"/>
      <c r="G28" s="939"/>
      <c r="H28" s="335">
        <v>0</v>
      </c>
      <c r="I28" s="335">
        <v>0</v>
      </c>
      <c r="J28" s="937"/>
      <c r="K28" s="936"/>
      <c r="L28" s="348"/>
      <c r="M28" s="933"/>
      <c r="N28" s="930"/>
      <c r="O28" s="932"/>
      <c r="XFD28" s="368"/>
    </row>
    <row r="29" spans="2:15 16384:16384" ht="16.899999999999999" customHeight="1" x14ac:dyDescent="0.3">
      <c r="B29" s="952">
        <v>10</v>
      </c>
      <c r="C29" s="953" t="s">
        <v>243</v>
      </c>
      <c r="D29" s="693">
        <v>10968941.84</v>
      </c>
      <c r="E29" s="693">
        <v>11429323.360000001</v>
      </c>
      <c r="F29" s="937">
        <v>10968941.84</v>
      </c>
      <c r="G29" s="938">
        <v>11429323.360000001</v>
      </c>
      <c r="H29" s="795">
        <v>1176607.3800000001</v>
      </c>
      <c r="I29" s="795">
        <v>1349165.9499999997</v>
      </c>
      <c r="J29" s="937">
        <v>1176607.3800000001</v>
      </c>
      <c r="K29" s="936">
        <v>1349165.9499999997</v>
      </c>
      <c r="L29" s="348"/>
      <c r="M29" s="933">
        <v>12145549.220000001</v>
      </c>
      <c r="N29" s="930">
        <v>12778489.310000001</v>
      </c>
      <c r="O29" s="931">
        <v>1.0521129245401057</v>
      </c>
    </row>
    <row r="30" spans="2:15 16384:16384" ht="16.899999999999999" customHeight="1" x14ac:dyDescent="0.3">
      <c r="B30" s="952"/>
      <c r="C30" s="953"/>
      <c r="D30" s="335">
        <v>0</v>
      </c>
      <c r="E30" s="335">
        <v>0</v>
      </c>
      <c r="F30" s="937"/>
      <c r="G30" s="939"/>
      <c r="H30" s="335">
        <v>0</v>
      </c>
      <c r="I30" s="335">
        <v>0</v>
      </c>
      <c r="J30" s="937"/>
      <c r="K30" s="936"/>
      <c r="L30" s="348"/>
      <c r="M30" s="933"/>
      <c r="N30" s="930"/>
      <c r="O30" s="932"/>
    </row>
    <row r="31" spans="2:15 16384:16384" ht="16.899999999999999" customHeight="1" x14ac:dyDescent="0.3">
      <c r="B31" s="952">
        <v>11</v>
      </c>
      <c r="C31" s="953" t="s">
        <v>241</v>
      </c>
      <c r="D31" s="693">
        <v>24747.119999999999</v>
      </c>
      <c r="E31" s="693">
        <v>0</v>
      </c>
      <c r="F31" s="937">
        <v>24747.119999999999</v>
      </c>
      <c r="G31" s="938">
        <v>0</v>
      </c>
      <c r="H31" s="795">
        <v>0</v>
      </c>
      <c r="I31" s="795">
        <v>0</v>
      </c>
      <c r="J31" s="937">
        <v>0</v>
      </c>
      <c r="K31" s="936">
        <v>0</v>
      </c>
      <c r="L31" s="348"/>
      <c r="M31" s="933">
        <v>24747.119999999999</v>
      </c>
      <c r="N31" s="930">
        <v>0</v>
      </c>
      <c r="O31" s="931">
        <v>0</v>
      </c>
    </row>
    <row r="32" spans="2:15 16384:16384" ht="16.899999999999999" customHeight="1" x14ac:dyDescent="0.3">
      <c r="B32" s="952"/>
      <c r="C32" s="953"/>
      <c r="D32" s="335">
        <v>0</v>
      </c>
      <c r="E32" s="335">
        <v>0</v>
      </c>
      <c r="F32" s="937"/>
      <c r="G32" s="939"/>
      <c r="H32" s="335">
        <v>0</v>
      </c>
      <c r="I32" s="335">
        <v>0</v>
      </c>
      <c r="J32" s="937"/>
      <c r="K32" s="936"/>
      <c r="L32" s="348"/>
      <c r="M32" s="933"/>
      <c r="N32" s="930"/>
      <c r="O32" s="932"/>
    </row>
    <row r="33" spans="2:21" s="274" customFormat="1" ht="16.899999999999999" customHeight="1" x14ac:dyDescent="0.3">
      <c r="B33" s="952">
        <v>12</v>
      </c>
      <c r="C33" s="953" t="s">
        <v>244</v>
      </c>
      <c r="D33" s="693">
        <v>180</v>
      </c>
      <c r="E33" s="693">
        <v>230</v>
      </c>
      <c r="F33" s="937">
        <v>180</v>
      </c>
      <c r="G33" s="938">
        <v>230</v>
      </c>
      <c r="H33" s="795">
        <v>0</v>
      </c>
      <c r="I33" s="795">
        <v>0</v>
      </c>
      <c r="J33" s="937">
        <v>0</v>
      </c>
      <c r="K33" s="936">
        <v>0</v>
      </c>
      <c r="L33" s="348"/>
      <c r="M33" s="933">
        <v>180</v>
      </c>
      <c r="N33" s="930">
        <v>230</v>
      </c>
      <c r="O33" s="931">
        <v>1.2777777777777777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52"/>
      <c r="C34" s="953"/>
      <c r="D34" s="335">
        <v>0</v>
      </c>
      <c r="E34" s="335">
        <v>0</v>
      </c>
      <c r="F34" s="937"/>
      <c r="G34" s="939"/>
      <c r="H34" s="335">
        <v>0</v>
      </c>
      <c r="I34" s="335">
        <v>0</v>
      </c>
      <c r="J34" s="937"/>
      <c r="K34" s="936"/>
      <c r="L34" s="348"/>
      <c r="M34" s="933"/>
      <c r="N34" s="930"/>
      <c r="O34" s="932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40">
        <v>13</v>
      </c>
      <c r="C35" s="947" t="s">
        <v>245</v>
      </c>
      <c r="D35" s="693">
        <v>544980.17000000004</v>
      </c>
      <c r="E35" s="693">
        <v>739541.3600000001</v>
      </c>
      <c r="F35" s="937">
        <v>481655.59</v>
      </c>
      <c r="G35" s="938">
        <v>739541.3600000001</v>
      </c>
      <c r="H35" s="795">
        <v>37179.85</v>
      </c>
      <c r="I35" s="795">
        <v>76494.239999999991</v>
      </c>
      <c r="J35" s="937">
        <v>37179.85</v>
      </c>
      <c r="K35" s="936">
        <v>76494.239999999991</v>
      </c>
      <c r="L35" s="348"/>
      <c r="M35" s="933">
        <v>518835.44</v>
      </c>
      <c r="N35" s="930">
        <v>816035.60000000009</v>
      </c>
      <c r="O35" s="931">
        <v>1.5728216252922123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41"/>
      <c r="C36" s="948"/>
      <c r="D36" s="335">
        <v>-63324.58</v>
      </c>
      <c r="E36" s="335">
        <v>0</v>
      </c>
      <c r="F36" s="937"/>
      <c r="G36" s="939"/>
      <c r="H36" s="335">
        <v>0</v>
      </c>
      <c r="I36" s="335">
        <v>0</v>
      </c>
      <c r="J36" s="937"/>
      <c r="K36" s="936"/>
      <c r="L36" s="348"/>
      <c r="M36" s="933"/>
      <c r="N36" s="930"/>
      <c r="O36" s="932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40">
        <v>14</v>
      </c>
      <c r="C37" s="947" t="s">
        <v>31</v>
      </c>
      <c r="D37" s="693">
        <v>479073.26000000007</v>
      </c>
      <c r="E37" s="693">
        <v>893363.80999999994</v>
      </c>
      <c r="F37" s="937">
        <v>43117.70000000007</v>
      </c>
      <c r="G37" s="938">
        <v>457408.24999999994</v>
      </c>
      <c r="H37" s="795">
        <v>0</v>
      </c>
      <c r="I37" s="795">
        <v>0</v>
      </c>
      <c r="J37" s="937">
        <v>0</v>
      </c>
      <c r="K37" s="936">
        <v>0</v>
      </c>
      <c r="L37" s="348"/>
      <c r="M37" s="933">
        <v>43117.70000000007</v>
      </c>
      <c r="N37" s="930">
        <v>457408.24999999994</v>
      </c>
      <c r="O37" s="934">
        <v>10.608363850576428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41"/>
      <c r="C38" s="948"/>
      <c r="D38" s="335">
        <v>-435955.56</v>
      </c>
      <c r="E38" s="335">
        <v>-435955.56</v>
      </c>
      <c r="F38" s="937"/>
      <c r="G38" s="939"/>
      <c r="H38" s="335">
        <v>0</v>
      </c>
      <c r="I38" s="335">
        <v>0</v>
      </c>
      <c r="J38" s="937"/>
      <c r="K38" s="936"/>
      <c r="L38" s="348"/>
      <c r="M38" s="933"/>
      <c r="N38" s="930"/>
      <c r="O38" s="935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40">
        <v>15</v>
      </c>
      <c r="C39" s="947" t="s">
        <v>116</v>
      </c>
      <c r="D39" s="693">
        <v>71511.109999999986</v>
      </c>
      <c r="E39" s="693">
        <v>82397.5</v>
      </c>
      <c r="F39" s="937">
        <v>71511.109999999986</v>
      </c>
      <c r="G39" s="938">
        <v>82397.5</v>
      </c>
      <c r="H39" s="795">
        <v>0</v>
      </c>
      <c r="I39" s="795">
        <v>0</v>
      </c>
      <c r="J39" s="937">
        <v>0</v>
      </c>
      <c r="K39" s="936">
        <v>0</v>
      </c>
      <c r="L39" s="348"/>
      <c r="M39" s="933">
        <v>71511.109999999986</v>
      </c>
      <c r="N39" s="930">
        <v>82397.5</v>
      </c>
      <c r="O39" s="931">
        <v>1.1522335480458912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41"/>
      <c r="C40" s="948"/>
      <c r="D40" s="335">
        <v>0</v>
      </c>
      <c r="E40" s="335">
        <v>0</v>
      </c>
      <c r="F40" s="937"/>
      <c r="G40" s="939"/>
      <c r="H40" s="335">
        <v>0</v>
      </c>
      <c r="I40" s="335">
        <v>0</v>
      </c>
      <c r="J40" s="937"/>
      <c r="K40" s="936"/>
      <c r="L40" s="348"/>
      <c r="M40" s="933"/>
      <c r="N40" s="930"/>
      <c r="O40" s="932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40">
        <v>16</v>
      </c>
      <c r="C41" s="947" t="s">
        <v>246</v>
      </c>
      <c r="D41" s="693">
        <v>197734.27000000002</v>
      </c>
      <c r="E41" s="693">
        <v>296108.86</v>
      </c>
      <c r="F41" s="937">
        <v>197734.27000000002</v>
      </c>
      <c r="G41" s="938">
        <v>296108.86</v>
      </c>
      <c r="H41" s="795">
        <v>0</v>
      </c>
      <c r="I41" s="795">
        <v>9497.7000000000007</v>
      </c>
      <c r="J41" s="937">
        <v>0</v>
      </c>
      <c r="K41" s="936">
        <v>9497.7000000000007</v>
      </c>
      <c r="L41" s="348"/>
      <c r="M41" s="933">
        <v>197734.27000000002</v>
      </c>
      <c r="N41" s="930">
        <v>305606.56</v>
      </c>
      <c r="O41" s="931">
        <v>1.5455417009909307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41"/>
      <c r="C42" s="948"/>
      <c r="D42" s="335">
        <v>0</v>
      </c>
      <c r="E42" s="335">
        <v>0</v>
      </c>
      <c r="F42" s="937"/>
      <c r="G42" s="939"/>
      <c r="H42" s="335">
        <v>0</v>
      </c>
      <c r="I42" s="335">
        <v>0</v>
      </c>
      <c r="J42" s="937"/>
      <c r="K42" s="936"/>
      <c r="L42" s="348"/>
      <c r="M42" s="933"/>
      <c r="N42" s="930"/>
      <c r="O42" s="932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40">
        <v>17</v>
      </c>
      <c r="C43" s="947" t="s">
        <v>247</v>
      </c>
      <c r="D43" s="693">
        <v>148</v>
      </c>
      <c r="E43" s="693">
        <v>88</v>
      </c>
      <c r="F43" s="937">
        <v>148</v>
      </c>
      <c r="G43" s="938">
        <v>88</v>
      </c>
      <c r="H43" s="795">
        <v>0</v>
      </c>
      <c r="I43" s="795">
        <v>0</v>
      </c>
      <c r="J43" s="937">
        <v>0</v>
      </c>
      <c r="K43" s="936">
        <v>0</v>
      </c>
      <c r="L43" s="348"/>
      <c r="M43" s="933">
        <v>148</v>
      </c>
      <c r="N43" s="930">
        <v>88</v>
      </c>
      <c r="O43" s="931">
        <v>0.59459459459459463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41"/>
      <c r="C44" s="948"/>
      <c r="D44" s="335">
        <v>0</v>
      </c>
      <c r="E44" s="335">
        <v>0</v>
      </c>
      <c r="F44" s="937"/>
      <c r="G44" s="939"/>
      <c r="H44" s="335">
        <v>0</v>
      </c>
      <c r="I44" s="335">
        <v>0</v>
      </c>
      <c r="J44" s="937"/>
      <c r="K44" s="936"/>
      <c r="L44" s="348"/>
      <c r="M44" s="933"/>
      <c r="N44" s="930"/>
      <c r="O44" s="932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40">
        <v>18</v>
      </c>
      <c r="C45" s="947" t="s">
        <v>39</v>
      </c>
      <c r="D45" s="693">
        <v>2586.3199999999997</v>
      </c>
      <c r="E45" s="693">
        <v>25669.210000000003</v>
      </c>
      <c r="F45" s="937">
        <v>2586.3199999999997</v>
      </c>
      <c r="G45" s="938">
        <v>25669.210000000003</v>
      </c>
      <c r="H45" s="795">
        <v>0</v>
      </c>
      <c r="I45" s="795">
        <v>0</v>
      </c>
      <c r="J45" s="937">
        <v>0</v>
      </c>
      <c r="K45" s="936">
        <v>0</v>
      </c>
      <c r="L45" s="348"/>
      <c r="M45" s="933">
        <v>2586.3199999999997</v>
      </c>
      <c r="N45" s="930">
        <v>25669.210000000003</v>
      </c>
      <c r="O45" s="931">
        <v>9.9249938136038871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41"/>
      <c r="C46" s="948"/>
      <c r="D46" s="335">
        <v>0</v>
      </c>
      <c r="E46" s="335">
        <v>0</v>
      </c>
      <c r="F46" s="937"/>
      <c r="G46" s="939"/>
      <c r="H46" s="335">
        <v>0</v>
      </c>
      <c r="I46" s="335">
        <v>0</v>
      </c>
      <c r="J46" s="937"/>
      <c r="K46" s="936"/>
      <c r="L46" s="348"/>
      <c r="M46" s="933"/>
      <c r="N46" s="930"/>
      <c r="O46" s="932"/>
      <c r="P46" s="273"/>
      <c r="Q46" s="273"/>
      <c r="R46" s="273"/>
      <c r="S46" s="273"/>
      <c r="T46" s="273"/>
      <c r="U46" s="273"/>
    </row>
    <row r="47" spans="2:21" ht="18" customHeight="1" x14ac:dyDescent="0.25">
      <c r="B47" s="949" t="s">
        <v>269</v>
      </c>
      <c r="C47" s="949"/>
      <c r="D47" s="296">
        <v>24269307.069900002</v>
      </c>
      <c r="E47" s="542">
        <v>26793998.82</v>
      </c>
      <c r="F47" s="950">
        <v>23668145.669900004</v>
      </c>
      <c r="G47" s="951">
        <v>26338785.82</v>
      </c>
      <c r="H47" s="296">
        <v>3176171.35</v>
      </c>
      <c r="I47" s="542">
        <v>3876194.1099999994</v>
      </c>
      <c r="J47" s="950">
        <v>3176171.35</v>
      </c>
      <c r="K47" s="951">
        <v>3876194.1099999994</v>
      </c>
      <c r="L47" s="349"/>
      <c r="M47" s="936">
        <v>26844317.019900002</v>
      </c>
      <c r="N47" s="942">
        <v>30214979.930000003</v>
      </c>
      <c r="O47" s="943">
        <v>1.1255633699900538</v>
      </c>
    </row>
    <row r="48" spans="2:21" s="266" customFormat="1" ht="18" customHeight="1" x14ac:dyDescent="0.25">
      <c r="B48" s="945" t="s">
        <v>250</v>
      </c>
      <c r="C48" s="946"/>
      <c r="D48" s="664">
        <v>-601161.4</v>
      </c>
      <c r="E48" s="664">
        <v>-455213</v>
      </c>
      <c r="F48" s="950"/>
      <c r="G48" s="951"/>
      <c r="H48" s="664">
        <v>0</v>
      </c>
      <c r="I48" s="664">
        <v>0</v>
      </c>
      <c r="J48" s="950"/>
      <c r="K48" s="951"/>
      <c r="L48" s="349"/>
      <c r="M48" s="936"/>
      <c r="N48" s="942"/>
      <c r="O48" s="944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758" priority="31" stopIfTrue="1" operator="greaterThan">
      <formula>0</formula>
    </cfRule>
  </conditionalFormatting>
  <conditionalFormatting sqref="O47:O72 O13:O34">
    <cfRule type="cellIs" dxfId="757" priority="29" operator="lessThan">
      <formula>1</formula>
    </cfRule>
    <cfRule type="cellIs" dxfId="756" priority="30" operator="greaterThan">
      <formula>1</formula>
    </cfRule>
  </conditionalFormatting>
  <conditionalFormatting sqref="O11">
    <cfRule type="cellIs" dxfId="755" priority="28" stopIfTrue="1" operator="greaterThan">
      <formula>0</formula>
    </cfRule>
  </conditionalFormatting>
  <conditionalFormatting sqref="O11:O12">
    <cfRule type="cellIs" dxfId="754" priority="26" operator="lessThan">
      <formula>1</formula>
    </cfRule>
    <cfRule type="cellIs" dxfId="753" priority="27" operator="greaterThan">
      <formula>1</formula>
    </cfRule>
  </conditionalFormatting>
  <conditionalFormatting sqref="O47:O72 O11:O34">
    <cfRule type="cellIs" dxfId="752" priority="25" operator="lessThan">
      <formula>1</formula>
    </cfRule>
  </conditionalFormatting>
  <conditionalFormatting sqref="O35">
    <cfRule type="cellIs" dxfId="751" priority="24" stopIfTrue="1" operator="greaterThan">
      <formula>0</formula>
    </cfRule>
  </conditionalFormatting>
  <conditionalFormatting sqref="O35:O36">
    <cfRule type="cellIs" dxfId="750" priority="22" operator="lessThan">
      <formula>1</formula>
    </cfRule>
    <cfRule type="cellIs" dxfId="749" priority="23" operator="greaterThan">
      <formula>1</formula>
    </cfRule>
  </conditionalFormatting>
  <conditionalFormatting sqref="O35:O36">
    <cfRule type="cellIs" dxfId="748" priority="21" operator="lessThan">
      <formula>1</formula>
    </cfRule>
  </conditionalFormatting>
  <conditionalFormatting sqref="O37">
    <cfRule type="cellIs" dxfId="747" priority="20" stopIfTrue="1" operator="greaterThan">
      <formula>0</formula>
    </cfRule>
  </conditionalFormatting>
  <conditionalFormatting sqref="O37:O38">
    <cfRule type="cellIs" dxfId="746" priority="18" operator="lessThan">
      <formula>1</formula>
    </cfRule>
    <cfRule type="cellIs" dxfId="745" priority="19" operator="greaterThan">
      <formula>1</formula>
    </cfRule>
  </conditionalFormatting>
  <conditionalFormatting sqref="O37:O38">
    <cfRule type="cellIs" dxfId="744" priority="17" operator="lessThan">
      <formula>1</formula>
    </cfRule>
  </conditionalFormatting>
  <conditionalFormatting sqref="O45:O46">
    <cfRule type="cellIs" dxfId="743" priority="1" operator="lessThan">
      <formula>1</formula>
    </cfRule>
  </conditionalFormatting>
  <conditionalFormatting sqref="O39">
    <cfRule type="cellIs" dxfId="742" priority="16" stopIfTrue="1" operator="greaterThan">
      <formula>0</formula>
    </cfRule>
  </conditionalFormatting>
  <conditionalFormatting sqref="O39:O40">
    <cfRule type="cellIs" dxfId="741" priority="14" operator="lessThan">
      <formula>1</formula>
    </cfRule>
    <cfRule type="cellIs" dxfId="740" priority="15" operator="greaterThan">
      <formula>1</formula>
    </cfRule>
  </conditionalFormatting>
  <conditionalFormatting sqref="O39:O40">
    <cfRule type="cellIs" dxfId="739" priority="13" operator="lessThan">
      <formula>1</formula>
    </cfRule>
  </conditionalFormatting>
  <conditionalFormatting sqref="O41">
    <cfRule type="cellIs" dxfId="738" priority="12" stopIfTrue="1" operator="greaterThan">
      <formula>0</formula>
    </cfRule>
  </conditionalFormatting>
  <conditionalFormatting sqref="O41:O42">
    <cfRule type="cellIs" dxfId="737" priority="10" operator="lessThan">
      <formula>1</formula>
    </cfRule>
    <cfRule type="cellIs" dxfId="736" priority="11" operator="greaterThan">
      <formula>1</formula>
    </cfRule>
  </conditionalFormatting>
  <conditionalFormatting sqref="O41:O42">
    <cfRule type="cellIs" dxfId="735" priority="9" operator="lessThan">
      <formula>1</formula>
    </cfRule>
  </conditionalFormatting>
  <conditionalFormatting sqref="O43">
    <cfRule type="cellIs" dxfId="734" priority="8" stopIfTrue="1" operator="greaterThan">
      <formula>0</formula>
    </cfRule>
  </conditionalFormatting>
  <conditionalFormatting sqref="O43:O44">
    <cfRule type="cellIs" dxfId="733" priority="6" operator="lessThan">
      <formula>1</formula>
    </cfRule>
    <cfRule type="cellIs" dxfId="732" priority="7" operator="greaterThan">
      <formula>1</formula>
    </cfRule>
  </conditionalFormatting>
  <conditionalFormatting sqref="O43:O44">
    <cfRule type="cellIs" dxfId="731" priority="5" operator="lessThan">
      <formula>1</formula>
    </cfRule>
  </conditionalFormatting>
  <conditionalFormatting sqref="O45">
    <cfRule type="cellIs" dxfId="730" priority="4" stopIfTrue="1" operator="greaterThan">
      <formula>0</formula>
    </cfRule>
  </conditionalFormatting>
  <conditionalFormatting sqref="O45:O46">
    <cfRule type="cellIs" dxfId="729" priority="2" operator="lessThan">
      <formula>1</formula>
    </cfRule>
    <cfRule type="cellIs" dxfId="728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39"/>
      <c r="B2" s="1140"/>
      <c r="C2" s="1140"/>
      <c r="D2" s="1140"/>
      <c r="E2" s="1140"/>
      <c r="F2" s="1140"/>
      <c r="G2" s="1194"/>
      <c r="H2" s="1194"/>
    </row>
    <row r="3" spans="1:10" s="2" customFormat="1" ht="15" customHeight="1" x14ac:dyDescent="0.3">
      <c r="A3" s="1212" t="s">
        <v>141</v>
      </c>
      <c r="B3" s="1212"/>
      <c r="C3" s="1212"/>
      <c r="D3" s="1212"/>
      <c r="E3" s="1213"/>
      <c r="F3" s="1213"/>
      <c r="G3" s="1213"/>
      <c r="H3" s="1213"/>
    </row>
    <row r="4" spans="1:10" s="2" customFormat="1" ht="18.75" customHeight="1" x14ac:dyDescent="0.3">
      <c r="A4" s="1202" t="s">
        <v>151</v>
      </c>
      <c r="B4" s="1203"/>
      <c r="C4" s="1203"/>
      <c r="D4" s="1203"/>
      <c r="E4" s="1203"/>
      <c r="F4" s="1203"/>
      <c r="G4" s="1203"/>
      <c r="H4" s="1203"/>
    </row>
    <row r="5" spans="1:10" s="5" customFormat="1" ht="15" customHeight="1" x14ac:dyDescent="0.25">
      <c r="A5" s="1123" t="s">
        <v>106</v>
      </c>
      <c r="B5" s="1010" t="s">
        <v>1</v>
      </c>
      <c r="C5" s="1125" t="s">
        <v>93</v>
      </c>
      <c r="D5" s="1125"/>
      <c r="E5" s="1204" t="s">
        <v>52</v>
      </c>
      <c r="F5" s="1204"/>
      <c r="G5" s="1214" t="s">
        <v>97</v>
      </c>
      <c r="H5" s="1215"/>
    </row>
    <row r="6" spans="1:10" s="6" customFormat="1" ht="15" customHeight="1" x14ac:dyDescent="0.25">
      <c r="A6" s="1124"/>
      <c r="B6" s="1011"/>
      <c r="C6" s="1200"/>
      <c r="D6" s="1200"/>
      <c r="E6" s="1205"/>
      <c r="F6" s="1205"/>
      <c r="G6" s="1216"/>
      <c r="H6" s="1217"/>
      <c r="I6" s="5"/>
    </row>
    <row r="7" spans="1:10" s="6" customFormat="1" ht="15" customHeight="1" x14ac:dyDescent="0.25">
      <c r="A7" s="1124"/>
      <c r="B7" s="1011"/>
      <c r="C7" s="1210" t="s">
        <v>137</v>
      </c>
      <c r="D7" s="1011" t="s">
        <v>138</v>
      </c>
      <c r="E7" s="1210" t="s">
        <v>137</v>
      </c>
      <c r="F7" s="1011" t="s">
        <v>138</v>
      </c>
      <c r="G7" s="1197" t="s">
        <v>137</v>
      </c>
      <c r="H7" s="1207" t="s">
        <v>138</v>
      </c>
      <c r="I7" s="5"/>
    </row>
    <row r="8" spans="1:10" s="6" customFormat="1" ht="30" customHeight="1" x14ac:dyDescent="0.25">
      <c r="A8" s="1124"/>
      <c r="B8" s="1011"/>
      <c r="C8" s="1211"/>
      <c r="D8" s="1011"/>
      <c r="E8" s="1211"/>
      <c r="F8" s="1011"/>
      <c r="G8" s="1198"/>
      <c r="H8" s="1207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30" t="s">
        <v>45</v>
      </c>
      <c r="B14" s="1131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34"/>
      <c r="D16" s="1134"/>
      <c r="E16" s="1134"/>
      <c r="F16" s="1134"/>
      <c r="G16" s="1134"/>
      <c r="H16" s="1134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51"/>
      <c r="B2" s="1152"/>
    </row>
    <row r="3" spans="1:6" s="2" customFormat="1" ht="17.25" customHeight="1" x14ac:dyDescent="0.3">
      <c r="A3" s="1220" t="s">
        <v>145</v>
      </c>
      <c r="B3" s="1220"/>
      <c r="C3" s="1220"/>
      <c r="D3" s="1220"/>
    </row>
    <row r="4" spans="1:6" s="2" customFormat="1" ht="16.5" customHeight="1" x14ac:dyDescent="0.3">
      <c r="A4" s="1218" t="s">
        <v>151</v>
      </c>
      <c r="B4" s="1219"/>
      <c r="C4" s="1219"/>
      <c r="D4" s="1219"/>
    </row>
    <row r="5" spans="1:6" s="5" customFormat="1" ht="15" customHeight="1" x14ac:dyDescent="0.25">
      <c r="A5" s="1008" t="s">
        <v>106</v>
      </c>
      <c r="B5" s="1010" t="s">
        <v>1</v>
      </c>
      <c r="C5" s="1145" t="s">
        <v>96</v>
      </c>
      <c r="D5" s="1146"/>
    </row>
    <row r="6" spans="1:6" s="6" customFormat="1" ht="15" customHeight="1" x14ac:dyDescent="0.25">
      <c r="A6" s="1009"/>
      <c r="B6" s="1011"/>
      <c r="C6" s="1147"/>
      <c r="D6" s="1148"/>
      <c r="E6" s="5"/>
    </row>
    <row r="7" spans="1:6" s="6" customFormat="1" ht="15" customHeight="1" x14ac:dyDescent="0.25">
      <c r="A7" s="1009"/>
      <c r="B7" s="1011"/>
      <c r="C7" s="1147"/>
      <c r="D7" s="1148"/>
      <c r="E7" s="5"/>
    </row>
    <row r="8" spans="1:6" s="6" customFormat="1" ht="23.25" customHeight="1" x14ac:dyDescent="0.25">
      <c r="A8" s="1009"/>
      <c r="B8" s="1011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0" t="s">
        <v>40</v>
      </c>
      <c r="B28" s="1131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51"/>
      <c r="B2" s="1152"/>
    </row>
    <row r="3" spans="1:8" s="2" customFormat="1" ht="19.5" customHeight="1" x14ac:dyDescent="0.3">
      <c r="A3" s="1221" t="s">
        <v>144</v>
      </c>
      <c r="B3" s="1221"/>
      <c r="C3" s="1221"/>
      <c r="D3" s="1221"/>
    </row>
    <row r="4" spans="1:8" s="2" customFormat="1" ht="14.25" customHeight="1" x14ac:dyDescent="0.3">
      <c r="A4" s="1222" t="s">
        <v>151</v>
      </c>
      <c r="B4" s="1219"/>
      <c r="C4" s="1219"/>
      <c r="D4" s="1219"/>
    </row>
    <row r="5" spans="1:8" s="5" customFormat="1" ht="15" customHeight="1" x14ac:dyDescent="0.25">
      <c r="A5" s="1008" t="s">
        <v>0</v>
      </c>
      <c r="B5" s="1010" t="s">
        <v>1</v>
      </c>
      <c r="C5" s="1145" t="s">
        <v>124</v>
      </c>
      <c r="D5" s="1146"/>
    </row>
    <row r="6" spans="1:8" s="6" customFormat="1" ht="15" customHeight="1" x14ac:dyDescent="0.25">
      <c r="A6" s="1009"/>
      <c r="B6" s="1011"/>
      <c r="C6" s="1147"/>
      <c r="D6" s="1148"/>
      <c r="E6" s="5"/>
    </row>
    <row r="7" spans="1:8" s="6" customFormat="1" ht="15" customHeight="1" x14ac:dyDescent="0.25">
      <c r="A7" s="1009"/>
      <c r="B7" s="1011"/>
      <c r="C7" s="1147"/>
      <c r="D7" s="1148"/>
      <c r="E7" s="5"/>
    </row>
    <row r="8" spans="1:8" s="6" customFormat="1" ht="23.25" customHeight="1" x14ac:dyDescent="0.25">
      <c r="A8" s="1009"/>
      <c r="B8" s="1011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30" t="s">
        <v>45</v>
      </c>
      <c r="B14" s="1131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23" t="s">
        <v>154</v>
      </c>
      <c r="B4" s="1223"/>
      <c r="C4" s="1223"/>
      <c r="D4" s="1223"/>
      <c r="E4" s="1223"/>
      <c r="F4" s="1223"/>
      <c r="G4" s="1223"/>
      <c r="H4" s="1223"/>
      <c r="I4" s="1223"/>
      <c r="J4" s="1223"/>
      <c r="K4" s="259"/>
      <c r="L4" s="259"/>
    </row>
    <row r="5" spans="1:23" s="165" customFormat="1" ht="19.5" customHeight="1" x14ac:dyDescent="0.3">
      <c r="A5" s="1223" t="s">
        <v>153</v>
      </c>
      <c r="B5" s="979"/>
      <c r="C5" s="979"/>
      <c r="D5" s="979"/>
      <c r="E5" s="979"/>
      <c r="F5" s="979"/>
      <c r="G5" s="979"/>
      <c r="H5" s="979"/>
      <c r="I5" s="979"/>
      <c r="J5" s="979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24" t="s">
        <v>106</v>
      </c>
      <c r="B7" s="1226" t="s">
        <v>107</v>
      </c>
      <c r="C7" s="1228" t="s">
        <v>118</v>
      </c>
      <c r="D7" s="1229"/>
      <c r="E7" s="1229"/>
      <c r="F7" s="1229"/>
      <c r="G7" s="1229"/>
      <c r="H7" s="1229"/>
      <c r="I7" s="1229"/>
      <c r="J7" s="1230"/>
      <c r="K7" s="443"/>
      <c r="L7" s="443"/>
    </row>
    <row r="8" spans="1:23" s="174" customFormat="1" ht="16.5" customHeight="1" x14ac:dyDescent="0.25">
      <c r="A8" s="1225"/>
      <c r="B8" s="1227"/>
      <c r="C8" s="1227" t="s">
        <v>93</v>
      </c>
      <c r="D8" s="1231"/>
      <c r="E8" s="1231"/>
      <c r="F8" s="1231"/>
      <c r="G8" s="1232" t="s">
        <v>52</v>
      </c>
      <c r="H8" s="1232"/>
      <c r="I8" s="1233"/>
      <c r="J8" s="1234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25"/>
      <c r="B9" s="1227"/>
      <c r="C9" s="1231"/>
      <c r="D9" s="1231"/>
      <c r="E9" s="1231"/>
      <c r="F9" s="1231"/>
      <c r="G9" s="1232"/>
      <c r="H9" s="1232"/>
      <c r="I9" s="1233"/>
      <c r="J9" s="1234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25"/>
      <c r="B10" s="1227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81" t="s">
        <v>40</v>
      </c>
      <c r="B25" s="983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84"/>
      <c r="F28" s="985"/>
      <c r="G28" s="185"/>
      <c r="H28" s="184"/>
      <c r="I28" s="986"/>
      <c r="J28" s="986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87"/>
      <c r="F29" s="988"/>
      <c r="G29" s="187"/>
      <c r="H29" s="164"/>
      <c r="I29" s="987"/>
      <c r="J29" s="988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23" t="s">
        <v>155</v>
      </c>
      <c r="B4" s="1223"/>
      <c r="C4" s="1223"/>
      <c r="D4" s="1223"/>
    </row>
    <row r="5" spans="1:15" s="165" customFormat="1" ht="19.5" customHeight="1" x14ac:dyDescent="0.3">
      <c r="A5" s="1223" t="s">
        <v>156</v>
      </c>
      <c r="B5" s="979"/>
      <c r="C5" s="979"/>
      <c r="D5" s="979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4" t="s">
        <v>106</v>
      </c>
      <c r="B7" s="1226" t="s">
        <v>107</v>
      </c>
      <c r="C7" s="1228" t="s">
        <v>126</v>
      </c>
      <c r="D7" s="1230"/>
    </row>
    <row r="8" spans="1:15" s="174" customFormat="1" ht="16.5" customHeight="1" x14ac:dyDescent="0.25">
      <c r="A8" s="1225"/>
      <c r="B8" s="1227"/>
      <c r="C8" s="1227" t="s">
        <v>93</v>
      </c>
      <c r="D8" s="1235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5"/>
      <c r="B9" s="1227"/>
      <c r="C9" s="1231"/>
      <c r="D9" s="1235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5"/>
      <c r="B10" s="1227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81" t="s">
        <v>45</v>
      </c>
      <c r="B25" s="983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36" t="s">
        <v>154</v>
      </c>
      <c r="B4" s="1236"/>
      <c r="C4" s="1236"/>
      <c r="D4" s="1236"/>
      <c r="E4" s="1236"/>
      <c r="F4" s="1236"/>
      <c r="G4" s="1236"/>
      <c r="H4" s="1236"/>
      <c r="I4" s="1236"/>
      <c r="J4" s="1236"/>
      <c r="K4" s="259"/>
      <c r="L4" s="259"/>
      <c r="M4" s="259"/>
    </row>
    <row r="5" spans="1:24" s="165" customFormat="1" ht="19.5" customHeight="1" x14ac:dyDescent="0.3">
      <c r="A5" s="1223" t="s">
        <v>153</v>
      </c>
      <c r="B5" s="979"/>
      <c r="C5" s="979"/>
      <c r="D5" s="979"/>
      <c r="E5" s="979"/>
      <c r="F5" s="979"/>
      <c r="G5" s="979"/>
      <c r="H5" s="979"/>
      <c r="I5" s="979"/>
      <c r="J5" s="979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24" t="s">
        <v>106</v>
      </c>
      <c r="B7" s="1226" t="s">
        <v>107</v>
      </c>
      <c r="C7" s="1228" t="s">
        <v>118</v>
      </c>
      <c r="D7" s="1229"/>
      <c r="E7" s="1229"/>
      <c r="F7" s="1229"/>
      <c r="G7" s="1229"/>
      <c r="H7" s="1229"/>
      <c r="I7" s="1229"/>
      <c r="J7" s="1230"/>
      <c r="K7" s="443"/>
      <c r="L7" s="443"/>
      <c r="M7" s="443"/>
    </row>
    <row r="8" spans="1:24" s="174" customFormat="1" ht="16.5" customHeight="1" x14ac:dyDescent="0.25">
      <c r="A8" s="1225"/>
      <c r="B8" s="1227"/>
      <c r="C8" s="1227" t="s">
        <v>93</v>
      </c>
      <c r="D8" s="1231"/>
      <c r="E8" s="1231"/>
      <c r="F8" s="1231"/>
      <c r="G8" s="1232" t="s">
        <v>52</v>
      </c>
      <c r="H8" s="1232"/>
      <c r="I8" s="1233"/>
      <c r="J8" s="1234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25"/>
      <c r="B9" s="1227"/>
      <c r="C9" s="1231"/>
      <c r="D9" s="1231"/>
      <c r="E9" s="1231"/>
      <c r="F9" s="1231"/>
      <c r="G9" s="1232"/>
      <c r="H9" s="1232"/>
      <c r="I9" s="1233"/>
      <c r="J9" s="1234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25"/>
      <c r="B10" s="1227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81" t="s">
        <v>40</v>
      </c>
      <c r="B30" s="983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84"/>
      <c r="F33" s="985"/>
      <c r="G33" s="185"/>
      <c r="H33" s="184"/>
      <c r="I33" s="986"/>
      <c r="J33" s="986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87"/>
      <c r="F34" s="988"/>
      <c r="G34" s="187"/>
      <c r="H34" s="164"/>
      <c r="I34" s="987"/>
      <c r="J34" s="988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37" t="s">
        <v>155</v>
      </c>
      <c r="B4" s="1237"/>
      <c r="C4" s="1237"/>
      <c r="D4" s="1237"/>
    </row>
    <row r="5" spans="1:15" s="165" customFormat="1" ht="19.5" customHeight="1" x14ac:dyDescent="0.3">
      <c r="A5" s="1223" t="s">
        <v>156</v>
      </c>
      <c r="B5" s="979"/>
      <c r="C5" s="979"/>
      <c r="D5" s="979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4" t="s">
        <v>106</v>
      </c>
      <c r="B7" s="1226" t="s">
        <v>107</v>
      </c>
      <c r="C7" s="1238" t="s">
        <v>93</v>
      </c>
      <c r="D7" s="1241" t="s">
        <v>52</v>
      </c>
    </row>
    <row r="8" spans="1:15" s="174" customFormat="1" ht="16.5" customHeight="1" x14ac:dyDescent="0.25">
      <c r="A8" s="1225"/>
      <c r="B8" s="1227"/>
      <c r="C8" s="1239"/>
      <c r="D8" s="124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5"/>
      <c r="B9" s="1227"/>
      <c r="C9" s="1240"/>
      <c r="D9" s="124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5"/>
      <c r="B10" s="1227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81" t="s">
        <v>45</v>
      </c>
      <c r="B16" s="983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71" t="s">
        <v>271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</row>
    <row r="5" spans="2:21" s="269" customFormat="1" ht="13.15" customHeight="1" x14ac:dyDescent="0.25">
      <c r="B5" s="872" t="s">
        <v>331</v>
      </c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</row>
    <row r="6" spans="2:21" s="269" customFormat="1" ht="16.5" customHeight="1" x14ac:dyDescent="0.25">
      <c r="B6" s="890" t="s">
        <v>270</v>
      </c>
      <c r="C6" s="890"/>
      <c r="D6" s="890"/>
      <c r="E6" s="890"/>
      <c r="F6" s="272"/>
      <c r="G6" s="272"/>
      <c r="H6" s="272"/>
      <c r="I6" s="272"/>
      <c r="J6" s="272"/>
      <c r="K6" s="272"/>
      <c r="L6" s="345"/>
      <c r="M6" s="345"/>
      <c r="N6" s="957" t="s">
        <v>180</v>
      </c>
      <c r="O6" s="957"/>
    </row>
    <row r="7" spans="2:21" ht="17.25" customHeight="1" x14ac:dyDescent="0.25">
      <c r="B7" s="875" t="s">
        <v>84</v>
      </c>
      <c r="C7" s="878" t="s">
        <v>160</v>
      </c>
      <c r="D7" s="958" t="s">
        <v>262</v>
      </c>
      <c r="E7" s="959"/>
      <c r="F7" s="959"/>
      <c r="G7" s="960"/>
      <c r="H7" s="958" t="s">
        <v>263</v>
      </c>
      <c r="I7" s="959"/>
      <c r="J7" s="959"/>
      <c r="K7" s="960"/>
      <c r="L7" s="346"/>
      <c r="M7" s="883" t="s">
        <v>238</v>
      </c>
      <c r="N7" s="884"/>
      <c r="O7" s="885"/>
    </row>
    <row r="8" spans="2:21" ht="30" customHeight="1" x14ac:dyDescent="0.25">
      <c r="B8" s="876"/>
      <c r="C8" s="879"/>
      <c r="D8" s="924" t="s">
        <v>195</v>
      </c>
      <c r="E8" s="925"/>
      <c r="F8" s="924" t="s">
        <v>162</v>
      </c>
      <c r="G8" s="925"/>
      <c r="H8" s="924" t="s">
        <v>195</v>
      </c>
      <c r="I8" s="925"/>
      <c r="J8" s="924" t="s">
        <v>162</v>
      </c>
      <c r="K8" s="925"/>
      <c r="L8" s="347"/>
      <c r="M8" s="924" t="s">
        <v>272</v>
      </c>
      <c r="N8" s="925"/>
      <c r="O8" s="965" t="s">
        <v>332</v>
      </c>
    </row>
    <row r="9" spans="2:21" ht="16.149999999999999" customHeight="1" x14ac:dyDescent="0.25">
      <c r="B9" s="877"/>
      <c r="C9" s="880"/>
      <c r="D9" s="354" t="s">
        <v>333</v>
      </c>
      <c r="E9" s="354" t="s">
        <v>334</v>
      </c>
      <c r="F9" s="354" t="s">
        <v>333</v>
      </c>
      <c r="G9" s="354" t="s">
        <v>334</v>
      </c>
      <c r="H9" s="354" t="s">
        <v>333</v>
      </c>
      <c r="I9" s="354" t="s">
        <v>334</v>
      </c>
      <c r="J9" s="354" t="s">
        <v>333</v>
      </c>
      <c r="K9" s="354" t="s">
        <v>334</v>
      </c>
      <c r="L9" s="511"/>
      <c r="M9" s="354" t="s">
        <v>333</v>
      </c>
      <c r="N9" s="354" t="s">
        <v>334</v>
      </c>
      <c r="O9" s="889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68" t="s">
        <v>53</v>
      </c>
      <c r="C11" s="955" t="s">
        <v>54</v>
      </c>
      <c r="D11" s="702">
        <v>1663090.09</v>
      </c>
      <c r="E11" s="676">
        <v>1706306.86</v>
      </c>
      <c r="F11" s="966">
        <v>1663090.09</v>
      </c>
      <c r="G11" s="967">
        <v>1706306.86</v>
      </c>
      <c r="H11" s="702">
        <v>155223.69999999995</v>
      </c>
      <c r="I11" s="702">
        <v>360796.67</v>
      </c>
      <c r="J11" s="966">
        <v>155223.69999999995</v>
      </c>
      <c r="K11" s="967">
        <v>360796.67</v>
      </c>
      <c r="L11" s="543"/>
      <c r="M11" s="963">
        <v>1818313.79</v>
      </c>
      <c r="N11" s="964">
        <v>2067103.53</v>
      </c>
      <c r="O11" s="931">
        <v>1.1368244256674751</v>
      </c>
    </row>
    <row r="12" spans="2:21" ht="15" customHeight="1" x14ac:dyDescent="0.3">
      <c r="B12" s="968"/>
      <c r="C12" s="955"/>
      <c r="D12" s="544">
        <v>0</v>
      </c>
      <c r="E12" s="544">
        <v>0</v>
      </c>
      <c r="F12" s="966"/>
      <c r="G12" s="967"/>
      <c r="H12" s="544">
        <v>0</v>
      </c>
      <c r="I12" s="544">
        <v>0</v>
      </c>
      <c r="J12" s="966"/>
      <c r="K12" s="967"/>
      <c r="L12" s="543"/>
      <c r="M12" s="963"/>
      <c r="N12" s="964"/>
      <c r="O12" s="932"/>
    </row>
    <row r="13" spans="2:21" ht="15" customHeight="1" x14ac:dyDescent="0.3">
      <c r="B13" s="968" t="s">
        <v>55</v>
      </c>
      <c r="C13" s="954" t="s">
        <v>87</v>
      </c>
      <c r="D13" s="702">
        <v>3295092.07</v>
      </c>
      <c r="E13" s="702">
        <v>3132551.88</v>
      </c>
      <c r="F13" s="966">
        <v>3295092.07</v>
      </c>
      <c r="G13" s="967">
        <v>3132551.88</v>
      </c>
      <c r="H13" s="702">
        <v>199874.81000000003</v>
      </c>
      <c r="I13" s="702">
        <v>83987.28</v>
      </c>
      <c r="J13" s="966">
        <v>199874.81000000003</v>
      </c>
      <c r="K13" s="967">
        <v>83987.28</v>
      </c>
      <c r="L13" s="543"/>
      <c r="M13" s="963">
        <v>3494966.88</v>
      </c>
      <c r="N13" s="964">
        <v>3216539.1599999997</v>
      </c>
      <c r="O13" s="931">
        <v>0.92033466136880815</v>
      </c>
    </row>
    <row r="14" spans="2:21" ht="15" customHeight="1" x14ac:dyDescent="0.3">
      <c r="B14" s="968"/>
      <c r="C14" s="954"/>
      <c r="D14" s="544">
        <v>0</v>
      </c>
      <c r="E14" s="544">
        <v>0</v>
      </c>
      <c r="F14" s="966"/>
      <c r="G14" s="967"/>
      <c r="H14" s="544">
        <v>0</v>
      </c>
      <c r="I14" s="544">
        <v>0</v>
      </c>
      <c r="J14" s="966"/>
      <c r="K14" s="967"/>
      <c r="L14" s="543"/>
      <c r="M14" s="963"/>
      <c r="N14" s="964"/>
      <c r="O14" s="932"/>
    </row>
    <row r="15" spans="2:21" ht="15" customHeight="1" x14ac:dyDescent="0.3">
      <c r="B15" s="968" t="s">
        <v>57</v>
      </c>
      <c r="C15" s="954" t="s">
        <v>163</v>
      </c>
      <c r="D15" s="702">
        <v>818945.36</v>
      </c>
      <c r="E15" s="702">
        <v>676412.9</v>
      </c>
      <c r="F15" s="966">
        <v>818945.36</v>
      </c>
      <c r="G15" s="967">
        <v>676412.9</v>
      </c>
      <c r="H15" s="702">
        <v>41428.240000000005</v>
      </c>
      <c r="I15" s="702">
        <v>35095.99</v>
      </c>
      <c r="J15" s="966">
        <v>41428.240000000005</v>
      </c>
      <c r="K15" s="967">
        <v>35095.99</v>
      </c>
      <c r="L15" s="543"/>
      <c r="M15" s="963">
        <v>860373.6</v>
      </c>
      <c r="N15" s="964">
        <v>711508.89</v>
      </c>
      <c r="O15" s="931">
        <v>0.82697666455595575</v>
      </c>
    </row>
    <row r="16" spans="2:21" ht="15" customHeight="1" x14ac:dyDescent="0.3">
      <c r="B16" s="968"/>
      <c r="C16" s="954"/>
      <c r="D16" s="544">
        <v>0</v>
      </c>
      <c r="E16" s="544">
        <v>0</v>
      </c>
      <c r="F16" s="966"/>
      <c r="G16" s="967"/>
      <c r="H16" s="544">
        <v>0</v>
      </c>
      <c r="I16" s="544">
        <v>0</v>
      </c>
      <c r="J16" s="966"/>
      <c r="K16" s="967"/>
      <c r="L16" s="543"/>
      <c r="M16" s="963"/>
      <c r="N16" s="964"/>
      <c r="O16" s="932"/>
    </row>
    <row r="17" spans="2:15" ht="15" customHeight="1" x14ac:dyDescent="0.3">
      <c r="B17" s="968" t="s">
        <v>59</v>
      </c>
      <c r="C17" s="954" t="s">
        <v>164</v>
      </c>
      <c r="D17" s="702">
        <v>0</v>
      </c>
      <c r="E17" s="702">
        <v>1171729.49</v>
      </c>
      <c r="F17" s="966">
        <v>0</v>
      </c>
      <c r="G17" s="967">
        <v>1171729.49</v>
      </c>
      <c r="H17" s="702">
        <v>0</v>
      </c>
      <c r="I17" s="702">
        <v>0</v>
      </c>
      <c r="J17" s="966">
        <v>0</v>
      </c>
      <c r="K17" s="967">
        <v>0</v>
      </c>
      <c r="L17" s="543"/>
      <c r="M17" s="963">
        <v>0</v>
      </c>
      <c r="N17" s="964">
        <v>1171729.49</v>
      </c>
      <c r="O17" s="931" t="s">
        <v>335</v>
      </c>
    </row>
    <row r="18" spans="2:15" ht="15" customHeight="1" x14ac:dyDescent="0.3">
      <c r="B18" s="968"/>
      <c r="C18" s="954"/>
      <c r="D18" s="544">
        <v>0</v>
      </c>
      <c r="E18" s="544">
        <v>0</v>
      </c>
      <c r="F18" s="966"/>
      <c r="G18" s="967"/>
      <c r="H18" s="544">
        <v>0</v>
      </c>
      <c r="I18" s="544">
        <v>0</v>
      </c>
      <c r="J18" s="966"/>
      <c r="K18" s="967"/>
      <c r="L18" s="543"/>
      <c r="M18" s="963"/>
      <c r="N18" s="964"/>
      <c r="O18" s="932"/>
    </row>
    <row r="19" spans="2:15" ht="15" customHeight="1" x14ac:dyDescent="0.3">
      <c r="B19" s="968" t="s">
        <v>61</v>
      </c>
      <c r="C19" s="954" t="s">
        <v>165</v>
      </c>
      <c r="D19" s="702">
        <v>2976305.4399999995</v>
      </c>
      <c r="E19" s="702">
        <v>3324421.04</v>
      </c>
      <c r="F19" s="966">
        <v>2540349.8799999994</v>
      </c>
      <c r="G19" s="967">
        <v>2888465.48</v>
      </c>
      <c r="H19" s="702">
        <v>266400.67</v>
      </c>
      <c r="I19" s="702">
        <v>124846.79</v>
      </c>
      <c r="J19" s="966">
        <v>266400.67</v>
      </c>
      <c r="K19" s="967">
        <v>124846.79</v>
      </c>
      <c r="L19" s="543"/>
      <c r="M19" s="963">
        <v>2806750.5499999993</v>
      </c>
      <c r="N19" s="964">
        <v>3013312.27</v>
      </c>
      <c r="O19" s="931">
        <v>1.0735946128165899</v>
      </c>
    </row>
    <row r="20" spans="2:15" ht="15" customHeight="1" x14ac:dyDescent="0.3">
      <c r="B20" s="968"/>
      <c r="C20" s="954"/>
      <c r="D20" s="544">
        <v>-435955.56</v>
      </c>
      <c r="E20" s="544">
        <v>-435955.56</v>
      </c>
      <c r="F20" s="966"/>
      <c r="G20" s="967"/>
      <c r="H20" s="544">
        <v>0</v>
      </c>
      <c r="I20" s="544">
        <v>0</v>
      </c>
      <c r="J20" s="966"/>
      <c r="K20" s="967"/>
      <c r="L20" s="543"/>
      <c r="M20" s="963"/>
      <c r="N20" s="964"/>
      <c r="O20" s="932"/>
    </row>
    <row r="21" spans="2:15" ht="15" customHeight="1" x14ac:dyDescent="0.3">
      <c r="B21" s="968" t="s">
        <v>63</v>
      </c>
      <c r="C21" s="954" t="s">
        <v>166</v>
      </c>
      <c r="D21" s="702">
        <v>3648382.0999999996</v>
      </c>
      <c r="E21" s="702">
        <v>3802655.16</v>
      </c>
      <c r="F21" s="966">
        <v>3648382.0999999996</v>
      </c>
      <c r="G21" s="967">
        <v>3783397.72</v>
      </c>
      <c r="H21" s="702">
        <v>415806.61</v>
      </c>
      <c r="I21" s="702">
        <v>607045.57999999996</v>
      </c>
      <c r="J21" s="966">
        <v>415806.61</v>
      </c>
      <c r="K21" s="967">
        <v>607045.57999999996</v>
      </c>
      <c r="L21" s="543"/>
      <c r="M21" s="963">
        <v>4064188.7099999995</v>
      </c>
      <c r="N21" s="964">
        <v>4390443.3</v>
      </c>
      <c r="O21" s="931">
        <v>1.0802754530559189</v>
      </c>
    </row>
    <row r="22" spans="2:15" ht="15" customHeight="1" x14ac:dyDescent="0.3">
      <c r="B22" s="968"/>
      <c r="C22" s="954"/>
      <c r="D22" s="544">
        <v>0</v>
      </c>
      <c r="E22" s="544">
        <v>-19257.439999999999</v>
      </c>
      <c r="F22" s="966"/>
      <c r="G22" s="967"/>
      <c r="H22" s="544">
        <v>0</v>
      </c>
      <c r="I22" s="544">
        <v>0</v>
      </c>
      <c r="J22" s="966"/>
      <c r="K22" s="967"/>
      <c r="L22" s="543"/>
      <c r="M22" s="963"/>
      <c r="N22" s="964"/>
      <c r="O22" s="932"/>
    </row>
    <row r="23" spans="2:15" ht="15" customHeight="1" x14ac:dyDescent="0.3">
      <c r="B23" s="968" t="s">
        <v>65</v>
      </c>
      <c r="C23" s="954" t="s">
        <v>167</v>
      </c>
      <c r="D23" s="702">
        <v>547126.20000000042</v>
      </c>
      <c r="E23" s="702">
        <v>554344.92999999947</v>
      </c>
      <c r="F23" s="966">
        <v>547126.20000000042</v>
      </c>
      <c r="G23" s="967">
        <v>554344.92999999947</v>
      </c>
      <c r="H23" s="702">
        <v>0</v>
      </c>
      <c r="I23" s="702">
        <v>0</v>
      </c>
      <c r="J23" s="966">
        <v>0</v>
      </c>
      <c r="K23" s="967">
        <v>0</v>
      </c>
      <c r="L23" s="543"/>
      <c r="M23" s="963">
        <v>547126.20000000042</v>
      </c>
      <c r="N23" s="964">
        <v>554344.92999999947</v>
      </c>
      <c r="O23" s="931">
        <v>1.0131939029788721</v>
      </c>
    </row>
    <row r="24" spans="2:15" ht="15" customHeight="1" x14ac:dyDescent="0.3">
      <c r="B24" s="968"/>
      <c r="C24" s="954"/>
      <c r="D24" s="544">
        <v>0</v>
      </c>
      <c r="E24" s="544">
        <v>0</v>
      </c>
      <c r="F24" s="966"/>
      <c r="G24" s="967"/>
      <c r="H24" s="544">
        <v>0</v>
      </c>
      <c r="I24" s="544">
        <v>0</v>
      </c>
      <c r="J24" s="966"/>
      <c r="K24" s="967"/>
      <c r="L24" s="543"/>
      <c r="M24" s="963"/>
      <c r="N24" s="964"/>
      <c r="O24" s="932"/>
    </row>
    <row r="25" spans="2:15" ht="15" customHeight="1" x14ac:dyDescent="0.3">
      <c r="B25" s="968" t="s">
        <v>66</v>
      </c>
      <c r="C25" s="954" t="s">
        <v>168</v>
      </c>
      <c r="D25" s="702">
        <v>42600.5</v>
      </c>
      <c r="E25" s="702">
        <v>37380.379999999997</v>
      </c>
      <c r="F25" s="966">
        <v>42600.5</v>
      </c>
      <c r="G25" s="967">
        <v>37380.379999999997</v>
      </c>
      <c r="H25" s="702">
        <v>11629.61</v>
      </c>
      <c r="I25" s="702">
        <v>15161.179999999998</v>
      </c>
      <c r="J25" s="966">
        <v>11629.61</v>
      </c>
      <c r="K25" s="967">
        <v>15161.179999999998</v>
      </c>
      <c r="L25" s="543"/>
      <c r="M25" s="963">
        <v>54230.11</v>
      </c>
      <c r="N25" s="964">
        <v>52541.56</v>
      </c>
      <c r="O25" s="931">
        <v>0.96886323852192069</v>
      </c>
    </row>
    <row r="26" spans="2:15" ht="15" customHeight="1" x14ac:dyDescent="0.3">
      <c r="B26" s="968"/>
      <c r="C26" s="954"/>
      <c r="D26" s="544">
        <v>0</v>
      </c>
      <c r="E26" s="544">
        <v>0</v>
      </c>
      <c r="F26" s="966"/>
      <c r="G26" s="967"/>
      <c r="H26" s="544">
        <v>0</v>
      </c>
      <c r="I26" s="544">
        <v>0</v>
      </c>
      <c r="J26" s="966"/>
      <c r="K26" s="967"/>
      <c r="L26" s="543"/>
      <c r="M26" s="963"/>
      <c r="N26" s="964"/>
      <c r="O26" s="932"/>
    </row>
    <row r="27" spans="2:15" ht="15" customHeight="1" x14ac:dyDescent="0.3">
      <c r="B27" s="968" t="s">
        <v>67</v>
      </c>
      <c r="C27" s="954" t="s">
        <v>169</v>
      </c>
      <c r="D27" s="702">
        <v>4124937.2799000009</v>
      </c>
      <c r="E27" s="702">
        <v>3791699.35</v>
      </c>
      <c r="F27" s="966">
        <v>3959731.439900001</v>
      </c>
      <c r="G27" s="967">
        <v>3791699.35</v>
      </c>
      <c r="H27" s="702">
        <v>83111</v>
      </c>
      <c r="I27" s="702">
        <v>254253.07</v>
      </c>
      <c r="J27" s="966">
        <v>83111</v>
      </c>
      <c r="K27" s="967">
        <v>254253.07</v>
      </c>
      <c r="L27" s="543"/>
      <c r="M27" s="963">
        <v>4042842.439900001</v>
      </c>
      <c r="N27" s="964">
        <v>4045952.42</v>
      </c>
      <c r="O27" s="931">
        <v>1.0007692558258778</v>
      </c>
    </row>
    <row r="28" spans="2:15" ht="15" customHeight="1" x14ac:dyDescent="0.3">
      <c r="B28" s="968"/>
      <c r="C28" s="954"/>
      <c r="D28" s="544">
        <v>-165205.84</v>
      </c>
      <c r="E28" s="544">
        <v>0</v>
      </c>
      <c r="F28" s="966"/>
      <c r="G28" s="967"/>
      <c r="H28" s="544">
        <v>0</v>
      </c>
      <c r="I28" s="544">
        <v>0</v>
      </c>
      <c r="J28" s="966"/>
      <c r="K28" s="967"/>
      <c r="L28" s="543"/>
      <c r="M28" s="963"/>
      <c r="N28" s="964"/>
      <c r="O28" s="932"/>
    </row>
    <row r="29" spans="2:15" ht="15" customHeight="1" x14ac:dyDescent="0.3">
      <c r="B29" s="968" t="s">
        <v>22</v>
      </c>
      <c r="C29" s="954" t="s">
        <v>170</v>
      </c>
      <c r="D29" s="702">
        <v>2660084.09</v>
      </c>
      <c r="E29" s="702">
        <v>2832667.4500000007</v>
      </c>
      <c r="F29" s="966">
        <v>2660084.09</v>
      </c>
      <c r="G29" s="967">
        <v>2832667.4500000007</v>
      </c>
      <c r="H29" s="702">
        <v>0</v>
      </c>
      <c r="I29" s="702">
        <v>0</v>
      </c>
      <c r="J29" s="966">
        <v>0</v>
      </c>
      <c r="K29" s="967">
        <v>0</v>
      </c>
      <c r="L29" s="543"/>
      <c r="M29" s="963">
        <v>2660084.09</v>
      </c>
      <c r="N29" s="964">
        <v>2832667.4500000007</v>
      </c>
      <c r="O29" s="931">
        <v>1.0648789114031356</v>
      </c>
    </row>
    <row r="30" spans="2:15" ht="15" customHeight="1" x14ac:dyDescent="0.3">
      <c r="B30" s="968"/>
      <c r="C30" s="954"/>
      <c r="D30" s="544">
        <v>0</v>
      </c>
      <c r="E30" s="544">
        <v>0</v>
      </c>
      <c r="F30" s="966"/>
      <c r="G30" s="967"/>
      <c r="H30" s="544">
        <v>0</v>
      </c>
      <c r="I30" s="544">
        <v>0</v>
      </c>
      <c r="J30" s="966"/>
      <c r="K30" s="967"/>
      <c r="L30" s="543"/>
      <c r="M30" s="963"/>
      <c r="N30" s="964"/>
      <c r="O30" s="932"/>
    </row>
    <row r="31" spans="2:15" ht="15" customHeight="1" x14ac:dyDescent="0.3">
      <c r="B31" s="968" t="s">
        <v>24</v>
      </c>
      <c r="C31" s="954" t="s">
        <v>171</v>
      </c>
      <c r="D31" s="702">
        <v>1942393.8800000001</v>
      </c>
      <c r="E31" s="702">
        <v>3177017.79</v>
      </c>
      <c r="F31" s="966">
        <v>1942393.8800000001</v>
      </c>
      <c r="G31" s="967">
        <v>3177017.79</v>
      </c>
      <c r="H31" s="702">
        <v>326227.56999999995</v>
      </c>
      <c r="I31" s="702">
        <v>340200.85000000003</v>
      </c>
      <c r="J31" s="966">
        <v>326227.56999999995</v>
      </c>
      <c r="K31" s="967">
        <v>340200.85000000003</v>
      </c>
      <c r="L31" s="543"/>
      <c r="M31" s="963">
        <v>2268621.4500000002</v>
      </c>
      <c r="N31" s="964">
        <v>3517218.64</v>
      </c>
      <c r="O31" s="931">
        <v>1.5503770538711956</v>
      </c>
    </row>
    <row r="32" spans="2:15" ht="15" customHeight="1" x14ac:dyDescent="0.3">
      <c r="B32" s="968"/>
      <c r="C32" s="954"/>
      <c r="D32" s="544">
        <v>0</v>
      </c>
      <c r="E32" s="544">
        <v>0</v>
      </c>
      <c r="F32" s="966"/>
      <c r="G32" s="967"/>
      <c r="H32" s="544">
        <v>0</v>
      </c>
      <c r="I32" s="544">
        <v>0</v>
      </c>
      <c r="J32" s="966"/>
      <c r="K32" s="967"/>
      <c r="L32" s="543"/>
      <c r="M32" s="963"/>
      <c r="N32" s="964"/>
      <c r="O32" s="932"/>
    </row>
    <row r="33" spans="2:21" s="274" customFormat="1" ht="15" customHeight="1" x14ac:dyDescent="0.3">
      <c r="B33" s="968" t="s">
        <v>26</v>
      </c>
      <c r="C33" s="954" t="s">
        <v>71</v>
      </c>
      <c r="D33" s="702">
        <v>1577387.36</v>
      </c>
      <c r="E33" s="702">
        <v>1679494.1800000002</v>
      </c>
      <c r="F33" s="966">
        <v>1577387.36</v>
      </c>
      <c r="G33" s="967">
        <v>1679494.1800000002</v>
      </c>
      <c r="H33" s="702">
        <v>39695.31</v>
      </c>
      <c r="I33" s="702">
        <v>36290.36</v>
      </c>
      <c r="J33" s="966">
        <v>39695.31</v>
      </c>
      <c r="K33" s="967">
        <v>36290.36</v>
      </c>
      <c r="L33" s="543"/>
      <c r="M33" s="963">
        <v>1617082.6700000002</v>
      </c>
      <c r="N33" s="964">
        <v>1715784.5400000003</v>
      </c>
      <c r="O33" s="931">
        <v>1.0610369969520483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68"/>
      <c r="C34" s="954"/>
      <c r="D34" s="544">
        <v>0</v>
      </c>
      <c r="E34" s="544">
        <v>0</v>
      </c>
      <c r="F34" s="966"/>
      <c r="G34" s="967"/>
      <c r="H34" s="544">
        <v>0</v>
      </c>
      <c r="I34" s="544">
        <v>0</v>
      </c>
      <c r="J34" s="966"/>
      <c r="K34" s="967"/>
      <c r="L34" s="543"/>
      <c r="M34" s="963"/>
      <c r="N34" s="964"/>
      <c r="O34" s="932"/>
      <c r="P34" s="273"/>
      <c r="Q34" s="273"/>
      <c r="R34" s="273"/>
      <c r="S34" s="273"/>
      <c r="T34" s="273"/>
      <c r="U34" s="273"/>
    </row>
    <row r="35" spans="2:21" ht="15" customHeight="1" x14ac:dyDescent="0.3">
      <c r="B35" s="968" t="s">
        <v>28</v>
      </c>
      <c r="C35" s="954" t="s">
        <v>172</v>
      </c>
      <c r="D35" s="702">
        <v>972962.7</v>
      </c>
      <c r="E35" s="702">
        <v>907317.41</v>
      </c>
      <c r="F35" s="966">
        <v>972962.7</v>
      </c>
      <c r="G35" s="967">
        <v>907317.41</v>
      </c>
      <c r="H35" s="702">
        <v>276737.68</v>
      </c>
      <c r="I35" s="702">
        <v>274730.32</v>
      </c>
      <c r="J35" s="966">
        <v>276737.68</v>
      </c>
      <c r="K35" s="967">
        <v>274730.32</v>
      </c>
      <c r="L35" s="543"/>
      <c r="M35" s="963">
        <v>1249700.3799999999</v>
      </c>
      <c r="N35" s="964">
        <v>1182047.73</v>
      </c>
      <c r="O35" s="931">
        <v>0.94586490403403745</v>
      </c>
    </row>
    <row r="36" spans="2:21" ht="15" customHeight="1" x14ac:dyDescent="0.3">
      <c r="B36" s="968"/>
      <c r="C36" s="954"/>
      <c r="D36" s="544">
        <v>0</v>
      </c>
      <c r="E36" s="544">
        <v>0</v>
      </c>
      <c r="F36" s="966"/>
      <c r="G36" s="967"/>
      <c r="H36" s="544">
        <v>0</v>
      </c>
      <c r="I36" s="544">
        <v>0</v>
      </c>
      <c r="J36" s="966"/>
      <c r="K36" s="967"/>
      <c r="L36" s="543"/>
      <c r="M36" s="963"/>
      <c r="N36" s="964"/>
      <c r="O36" s="932"/>
    </row>
    <row r="37" spans="2:21" ht="18" customHeight="1" x14ac:dyDescent="0.25">
      <c r="B37" s="969" t="s">
        <v>273</v>
      </c>
      <c r="C37" s="969"/>
      <c r="D37" s="296">
        <v>24269307.069899999</v>
      </c>
      <c r="E37" s="542">
        <v>26793998.82</v>
      </c>
      <c r="F37" s="950">
        <v>23668145.6699</v>
      </c>
      <c r="G37" s="951">
        <v>26338785.82</v>
      </c>
      <c r="H37" s="296">
        <v>1816135.2</v>
      </c>
      <c r="I37" s="542">
        <v>2132408.0900000003</v>
      </c>
      <c r="J37" s="950">
        <v>1816135.2</v>
      </c>
      <c r="K37" s="951">
        <v>2132408.0900000003</v>
      </c>
      <c r="L37" s="349"/>
      <c r="M37" s="936">
        <v>25484280.869899999</v>
      </c>
      <c r="N37" s="942">
        <v>28471193.91</v>
      </c>
      <c r="O37" s="943">
        <v>1.1172060948216869</v>
      </c>
    </row>
    <row r="38" spans="2:21" s="266" customFormat="1" ht="18" customHeight="1" x14ac:dyDescent="0.25">
      <c r="B38" s="945" t="s">
        <v>249</v>
      </c>
      <c r="C38" s="946"/>
      <c r="D38" s="664">
        <v>-601161.4</v>
      </c>
      <c r="E38" s="664">
        <v>-455213</v>
      </c>
      <c r="F38" s="950"/>
      <c r="G38" s="951"/>
      <c r="H38" s="664">
        <v>0</v>
      </c>
      <c r="I38" s="664">
        <v>0</v>
      </c>
      <c r="J38" s="950"/>
      <c r="K38" s="951"/>
      <c r="L38" s="349"/>
      <c r="M38" s="936"/>
      <c r="N38" s="942"/>
      <c r="O38" s="944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727" priority="19" stopIfTrue="1" operator="greaterThan">
      <formula>0</formula>
    </cfRule>
  </conditionalFormatting>
  <conditionalFormatting sqref="O39:O62 O13:O36">
    <cfRule type="cellIs" dxfId="726" priority="17" operator="lessThan">
      <formula>1</formula>
    </cfRule>
    <cfRule type="cellIs" dxfId="725" priority="18" operator="greaterThan">
      <formula>1</formula>
    </cfRule>
  </conditionalFormatting>
  <conditionalFormatting sqref="O39:O62 O13:O36">
    <cfRule type="cellIs" dxfId="724" priority="13" operator="lessThan">
      <formula>1</formula>
    </cfRule>
  </conditionalFormatting>
  <conditionalFormatting sqref="O37">
    <cfRule type="cellIs" dxfId="723" priority="8" stopIfTrue="1" operator="greaterThan">
      <formula>0</formula>
    </cfRule>
  </conditionalFormatting>
  <conditionalFormatting sqref="O37:O38">
    <cfRule type="cellIs" dxfId="722" priority="6" operator="lessThan">
      <formula>1</formula>
    </cfRule>
    <cfRule type="cellIs" dxfId="721" priority="7" operator="greaterThan">
      <formula>1</formula>
    </cfRule>
  </conditionalFormatting>
  <conditionalFormatting sqref="O37:O38">
    <cfRule type="cellIs" dxfId="720" priority="5" operator="lessThan">
      <formula>1</formula>
    </cfRule>
  </conditionalFormatting>
  <conditionalFormatting sqref="O11">
    <cfRule type="cellIs" dxfId="719" priority="4" stopIfTrue="1" operator="greaterThan">
      <formula>0</formula>
    </cfRule>
  </conditionalFormatting>
  <conditionalFormatting sqref="O11:O12">
    <cfRule type="cellIs" dxfId="718" priority="2" operator="lessThan">
      <formula>1</formula>
    </cfRule>
    <cfRule type="cellIs" dxfId="717" priority="3" operator="greaterThan">
      <formula>1</formula>
    </cfRule>
  </conditionalFormatting>
  <conditionalFormatting sqref="O11:O12">
    <cfRule type="cellIs" dxfId="716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70" t="s">
        <v>150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256"/>
      <c r="M4" s="256"/>
      <c r="N4" s="256"/>
      <c r="O4" s="256"/>
    </row>
    <row r="5" spans="1:26" s="165" customFormat="1" ht="19.5" customHeight="1" x14ac:dyDescent="0.3">
      <c r="A5" s="970" t="s">
        <v>151</v>
      </c>
      <c r="B5" s="970"/>
      <c r="C5" s="979"/>
      <c r="D5" s="979"/>
      <c r="E5" s="979"/>
      <c r="F5" s="979"/>
      <c r="G5" s="979"/>
      <c r="H5" s="979"/>
      <c r="I5" s="979"/>
      <c r="J5" s="979"/>
      <c r="K5" s="979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71" t="s">
        <v>84</v>
      </c>
      <c r="B7" s="260"/>
      <c r="C7" s="973" t="s">
        <v>107</v>
      </c>
      <c r="D7" s="975" t="s">
        <v>108</v>
      </c>
      <c r="E7" s="976"/>
      <c r="F7" s="976"/>
      <c r="G7" s="976"/>
      <c r="H7" s="976"/>
      <c r="I7" s="976"/>
      <c r="J7" s="976"/>
      <c r="K7" s="977"/>
      <c r="L7" s="336"/>
      <c r="M7" s="336"/>
      <c r="N7" s="336"/>
      <c r="O7" s="336"/>
    </row>
    <row r="8" spans="1:26" s="174" customFormat="1" ht="16.5" customHeight="1" x14ac:dyDescent="0.25">
      <c r="A8" s="972"/>
      <c r="B8" s="261"/>
      <c r="C8" s="974"/>
      <c r="D8" s="974" t="s">
        <v>93</v>
      </c>
      <c r="E8" s="978"/>
      <c r="F8" s="978"/>
      <c r="G8" s="978"/>
      <c r="H8" s="974" t="s">
        <v>52</v>
      </c>
      <c r="I8" s="974"/>
      <c r="J8" s="978"/>
      <c r="K8" s="980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72"/>
      <c r="B9" s="261"/>
      <c r="C9" s="974"/>
      <c r="D9" s="978"/>
      <c r="E9" s="978"/>
      <c r="F9" s="978"/>
      <c r="G9" s="978"/>
      <c r="H9" s="974"/>
      <c r="I9" s="974"/>
      <c r="J9" s="978"/>
      <c r="K9" s="980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72"/>
      <c r="B10" s="261"/>
      <c r="C10" s="974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81" t="s">
        <v>40</v>
      </c>
      <c r="B25" s="982"/>
      <c r="C25" s="983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84"/>
      <c r="G59" s="985"/>
      <c r="H59" s="185"/>
      <c r="I59" s="184"/>
      <c r="J59" s="986"/>
      <c r="K59" s="986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87"/>
      <c r="G60" s="988"/>
      <c r="H60" s="187"/>
      <c r="I60" s="164"/>
      <c r="J60" s="987"/>
      <c r="K60" s="988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989" t="s">
        <v>152</v>
      </c>
      <c r="C2" s="989"/>
      <c r="D2" s="989"/>
      <c r="E2" s="989"/>
      <c r="F2" s="989"/>
      <c r="G2" s="46"/>
      <c r="H2" s="46"/>
    </row>
    <row r="3" spans="1:8" ht="14.25" customHeight="1" x14ac:dyDescent="0.2">
      <c r="A3" s="57" t="s">
        <v>46</v>
      </c>
      <c r="B3" s="990" t="s">
        <v>151</v>
      </c>
      <c r="C3" s="990"/>
      <c r="D3" s="990"/>
      <c r="E3" s="990"/>
      <c r="F3" s="990"/>
      <c r="G3" s="46"/>
      <c r="H3" s="46"/>
    </row>
    <row r="4" spans="1:8" ht="14.25" customHeight="1" x14ac:dyDescent="0.2">
      <c r="A4" s="57"/>
      <c r="B4" s="990"/>
      <c r="C4" s="990"/>
      <c r="D4" s="990"/>
      <c r="E4" s="990"/>
      <c r="F4" s="990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991" t="s">
        <v>47</v>
      </c>
      <c r="C6" s="993" t="s">
        <v>48</v>
      </c>
      <c r="D6" s="993" t="s">
        <v>49</v>
      </c>
      <c r="E6" s="993"/>
      <c r="F6" s="995"/>
      <c r="G6" s="61"/>
      <c r="H6" s="61"/>
    </row>
    <row r="7" spans="1:8" s="65" customFormat="1" ht="38.25" customHeight="1" x14ac:dyDescent="0.25">
      <c r="A7" s="63"/>
      <c r="B7" s="992"/>
      <c r="C7" s="994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6" t="s">
        <v>127</v>
      </c>
      <c r="B5" s="996"/>
      <c r="C5" s="99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996" t="s">
        <v>151</v>
      </c>
      <c r="B6" s="996"/>
      <c r="C6" s="99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6" t="s">
        <v>128</v>
      </c>
      <c r="B5" s="996"/>
      <c r="C5" s="99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996" t="s">
        <v>151</v>
      </c>
      <c r="B6" s="996"/>
      <c r="C6" s="99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'01-08'!Podrucje_ispisa</vt:lpstr>
      <vt:lpstr>'01-09'!Podrucje_ispisa</vt:lpstr>
      <vt:lpstr>'01-10'!Podrucje_ispisa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2017-02-20T14:09:09Z</cp:lastPrinted>
  <dcterms:created xsi:type="dcterms:W3CDTF">2012-03-14T11:54:19Z</dcterms:created>
  <dcterms:modified xsi:type="dcterms:W3CDTF">2017-02-20T14:09:15Z</dcterms:modified>
</cp:coreProperties>
</file>