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zvještaji\Mjesecna\2016\09_16\"/>
    </mc:Choice>
  </mc:AlternateContent>
  <bookViews>
    <workbookView xWindow="120" yWindow="15" windowWidth="19995" windowHeight="6915" tabRatio="824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60" r:id="rId15"/>
    <sheet name="01-08" sheetId="75" r:id="rId16"/>
    <sheet name="01-09" sheetId="63" r:id="rId17"/>
    <sheet name="01-10" sheetId="72" r:id="rId18"/>
    <sheet name="01-11" sheetId="66" r:id="rId19"/>
    <sheet name="01-12" sheetId="73" r:id="rId20"/>
    <sheet name="01-13" sheetId="65" r:id="rId21"/>
    <sheet name="02-01" sheetId="49" r:id="rId22"/>
    <sheet name="02-02" sheetId="50" r:id="rId23"/>
    <sheet name="PrijavljeneŠtete DruštvaFBiH" sheetId="16" state="hidden" r:id="rId24"/>
    <sheet name="PrijavljeneŠtetePodružniceRS" sheetId="18" state="hidden" r:id="rId25"/>
    <sheet name="Prij.ŠteteNŽ_VrsteDruštvaFBiH" sheetId="21" state="hidden" r:id="rId26"/>
    <sheet name="Prij.ŠteteVrsteŽ_DruštvaFBiH" sheetId="27" state="hidden" r:id="rId27"/>
    <sheet name="Prij.ŠteteNŽ_VrsteRS" sheetId="28" state="hidden" r:id="rId28"/>
    <sheet name="Prij.ŠteteŽ-VrsteRS" sheetId="10" state="hidden" r:id="rId29"/>
    <sheet name="03-01" sheetId="51" r:id="rId30"/>
    <sheet name="03-02" sheetId="53" r:id="rId31"/>
    <sheet name="03-03" sheetId="74" r:id="rId32"/>
    <sheet name="04-01" sheetId="57" r:id="rId33"/>
    <sheet name="04-02" sheetId="58" r:id="rId34"/>
    <sheet name="RiješeneŠteteNŽ_DruštvaFBiH" sheetId="29" state="hidden" r:id="rId35"/>
    <sheet name="RiješeneŠteteŽ_DruštvaFBiH " sheetId="43" state="hidden" r:id="rId36"/>
    <sheet name="RiješeneŠteteNŽ-RS" sheetId="38" state="hidden" r:id="rId37"/>
    <sheet name="RiješeneŠteteŽ-RS " sheetId="44" state="hidden" r:id="rId38"/>
    <sheet name="RiješeneŠteteNŽ_VrsteFBiH" sheetId="22" state="hidden" r:id="rId39"/>
    <sheet name="RiješeneŠteteŽ_VrsteFBiH" sheetId="32" state="hidden" r:id="rId40"/>
    <sheet name="RiješeneŠteteNŽ_Vrste_RS" sheetId="39" state="hidden" r:id="rId41"/>
    <sheet name="RiješeneŠteteŽ_Vrste_RS" sheetId="40" state="hidden" r:id="rId42"/>
    <sheet name="IsplaćeneŠteteNŽ_DruštvaFBiH" sheetId="35" state="hidden" r:id="rId43"/>
    <sheet name="IsplaćeneŠteteŽ_DruštvaFBiH" sheetId="41" state="hidden" r:id="rId44"/>
    <sheet name="IsplaćeneŠteteNŽ_VrsteFBiH" sheetId="42" state="hidden" r:id="rId45"/>
    <sheet name="IsplaćeneŠteteŽ_VrsteFBiH" sheetId="36" state="hidden" r:id="rId46"/>
  </sheets>
  <externalReferences>
    <externalReference r:id="rId47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5">'[1]Obrazac 1-K-F'!#REF!</definedName>
    <definedName name="DAN" localSheetId="17">'[1]Obrazac 1-K-F'!#REF!</definedName>
    <definedName name="DAN" localSheetId="19">'[1]Obrazac 1-K-F'!#REF!</definedName>
    <definedName name="DAN" localSheetId="31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9">'[1]Obrazac 1-K-F'!#REF!</definedName>
    <definedName name="DVA" localSheetId="30">'[1]Obrazac 1-K-F'!#REF!</definedName>
    <definedName name="DVA" localSheetId="31">'[1]Obrazac 1-K-F'!#REF!</definedName>
    <definedName name="DVA" localSheetId="32">'[1]Obrazac 1-K-F'!#REF!</definedName>
    <definedName name="DVA" localSheetId="33">'[1]Obrazac 1-K-F'!#REF!</definedName>
    <definedName name="DVA" localSheetId="42">'[1]Obrazac 1-K-F'!#REF!</definedName>
    <definedName name="DVA" localSheetId="44">'[1]Obrazac 1-K-F'!#REF!</definedName>
    <definedName name="DVA" localSheetId="43">'[1]Obrazac 1-K-F'!#REF!</definedName>
    <definedName name="DVA" localSheetId="45">'[1]Obrazac 1-K-F'!#REF!</definedName>
    <definedName name="DVA" localSheetId="8">'[1]Obrazac 1-K-F'!#REF!</definedName>
    <definedName name="DVA" localSheetId="35">'[1]Obrazac 1-K-F'!#REF!</definedName>
    <definedName name="DVA" localSheetId="41">'[1]Obrazac 1-K-F'!#REF!</definedName>
    <definedName name="DVA" localSheetId="39">'[1]Obrazac 1-K-F'!#REF!</definedName>
    <definedName name="DVA" localSheetId="37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9">'[1]Obrazac 1-K-F'!#REF!</definedName>
    <definedName name="O4a1" localSheetId="30">'[1]Obrazac 1-K-F'!#REF!</definedName>
    <definedName name="O4a1" localSheetId="31">'[1]Obrazac 1-K-F'!#REF!</definedName>
    <definedName name="O4a1" localSheetId="32">'[1]Obrazac 1-K-F'!#REF!</definedName>
    <definedName name="O4a1" localSheetId="33">'[1]Obrazac 1-K-F'!#REF!</definedName>
    <definedName name="O4a1" localSheetId="42">'[1]Obrazac 1-K-F'!#REF!</definedName>
    <definedName name="O4a1" localSheetId="44">'[1]Obrazac 1-K-F'!#REF!</definedName>
    <definedName name="O4a1" localSheetId="43">'[1]Obrazac 1-K-F'!#REF!</definedName>
    <definedName name="O4a1" localSheetId="45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27">'[1]Obrazac 1-K-F'!#REF!</definedName>
    <definedName name="O4a1" localSheetId="26">'[1]Obrazac 1-K-F'!#REF!</definedName>
    <definedName name="O4a1" localSheetId="34">'[1]Obrazac 1-K-F'!#REF!</definedName>
    <definedName name="O4a1" localSheetId="35">'[1]Obrazac 1-K-F'!#REF!</definedName>
    <definedName name="O4a1" localSheetId="41">'[1]Obrazac 1-K-F'!#REF!</definedName>
    <definedName name="O4a1" localSheetId="39">'[1]Obrazac 1-K-F'!#REF!</definedName>
    <definedName name="O4a1" localSheetId="37">'[1]Obrazac 1-K-F'!#REF!</definedName>
    <definedName name="O4a1">'[1]Obrazac 1-K-F'!#REF!</definedName>
    <definedName name="_xlnm.Print_Area" localSheetId="0">'01-01'!$A$1:$Q$71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'01-08'!$A$1:$S$52</definedName>
    <definedName name="_xlnm.Print_Area" localSheetId="16">'01-09'!$A$1:$S$53</definedName>
    <definedName name="_xlnm.Print_Area" localSheetId="17">'01-10'!$A$1:$S$53</definedName>
    <definedName name="_xlnm.Print_Area" localSheetId="18">'01-11'!$A$1:$S$37</definedName>
    <definedName name="_xlnm.Print_Area" localSheetId="19">'01-12'!$A$1:$S$37</definedName>
    <definedName name="_xlnm.Print_Area" localSheetId="20">'01-13'!$A$1:$S$33</definedName>
    <definedName name="_xlnm.Print_Area" localSheetId="21">'02-01'!$A$1:$Q$104</definedName>
    <definedName name="_xlnm.Print_Area" localSheetId="22">'02-02'!$A$1:$S$67</definedName>
    <definedName name="_xlnm.Print_Area" localSheetId="29">'03-01'!$A:$P</definedName>
    <definedName name="_xlnm.Print_Area" localSheetId="30">'03-02'!$A:$R</definedName>
    <definedName name="_xlnm.Print_Area" localSheetId="31">'03-03'!$A:$R</definedName>
    <definedName name="_xlnm.Print_Area" localSheetId="32">'04-01'!$A:$P</definedName>
    <definedName name="_xlnm.Print_Area" localSheetId="33">'04-02'!$A:$R</definedName>
    <definedName name="_xlnm.Print_Area" localSheetId="42">IsplaćeneŠteteNŽ_DruštvaFBiH!$A:$M</definedName>
    <definedName name="_xlnm.Print_Area" localSheetId="44">IsplaćeneŠteteNŽ_VrsteFBiH!$A:$N</definedName>
    <definedName name="_xlnm.Print_Area" localSheetId="43">IsplaćeneŠteteŽ_DruštvaFBiH!$A:$E</definedName>
    <definedName name="_xlnm.Print_Area" localSheetId="45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5">Prij.ŠteteNŽ_VrsteDruštvaFBiH!$A$1:$I$30</definedName>
    <definedName name="_xlnm.Print_Area" localSheetId="27">Prij.ŠteteNŽ_VrsteRS!$A$1:$E$29</definedName>
    <definedName name="_xlnm.Print_Area" localSheetId="26">Prij.ŠteteVrsteŽ_DruštvaFBiH!$A$1:$I$16</definedName>
    <definedName name="_xlnm.Print_Area" localSheetId="28">'Prij.ŠteteŽ-VrsteRS'!$A$1:$E$15</definedName>
    <definedName name="_xlnm.Print_Area" localSheetId="23">'PrijavljeneŠtete DruštvaFBiH'!$A$1:$N$23</definedName>
    <definedName name="_xlnm.Print_Area" localSheetId="24">PrijavljeneŠtetePodružniceRS!$A$1:$D$15</definedName>
    <definedName name="_xlnm.Print_Area" localSheetId="34">RiješeneŠteteNŽ_DruštvaFBiH!$A$1:$H$23</definedName>
    <definedName name="_xlnm.Print_Area" localSheetId="40">RiješeneŠteteNŽ_Vrste_RS!$A$1:$E$29</definedName>
    <definedName name="_xlnm.Print_Area" localSheetId="38">RiješeneŠteteNŽ_VrsteFBiH!$A$1:$H$31</definedName>
    <definedName name="_xlnm.Print_Area" localSheetId="36">'RiješeneŠteteNŽ-RS'!$A$1:$D$16</definedName>
    <definedName name="_xlnm.Print_Area" localSheetId="35">'RiješeneŠteteŽ_DruštvaFBiH '!$A$1:$H$23</definedName>
    <definedName name="_xlnm.Print_Area" localSheetId="41">RiješeneŠteteŽ_Vrste_RS!$A$1:$E$14</definedName>
    <definedName name="_xlnm.Print_Area" localSheetId="39">RiješeneŠteteŽ_VrsteFBiH!$A$1:$H$16</definedName>
    <definedName name="_xlnm.Print_Area" localSheetId="37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9">'[1]Obrazac 1-K-F'!#REF!</definedName>
    <definedName name="TRI" localSheetId="30">'[1]Obrazac 1-K-F'!#REF!</definedName>
    <definedName name="TRI" localSheetId="31">'[1]Obrazac 1-K-F'!#REF!</definedName>
    <definedName name="TRI" localSheetId="32">'[1]Obrazac 1-K-F'!#REF!</definedName>
    <definedName name="TRI" localSheetId="33">'[1]Obrazac 1-K-F'!#REF!</definedName>
    <definedName name="TRI" localSheetId="44">'[1]Obrazac 1-K-F'!#REF!</definedName>
    <definedName name="TRI" localSheetId="35">'[1]Obrazac 1-K-F'!#REF!</definedName>
    <definedName name="TRI" localSheetId="37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O147" i="74" l="1"/>
  <c r="L147" i="74"/>
  <c r="N147" i="74" l="1"/>
  <c r="K147" i="74"/>
  <c r="M147" i="74" l="1"/>
  <c r="G147" i="74"/>
  <c r="D147" i="74"/>
  <c r="F147" i="74"/>
  <c r="I147" i="74"/>
  <c r="E147" i="74"/>
  <c r="H147" i="74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147" i="58"/>
  <c r="K147" i="58"/>
  <c r="H147" i="58"/>
  <c r="G147" i="58"/>
  <c r="E147" i="58"/>
  <c r="D147" i="58"/>
  <c r="N149" i="57"/>
  <c r="K149" i="57"/>
  <c r="H149" i="57"/>
  <c r="G149" i="57"/>
  <c r="E149" i="57"/>
  <c r="D149" i="57"/>
  <c r="O147" i="53"/>
  <c r="L147" i="53"/>
  <c r="I147" i="53"/>
  <c r="H147" i="53"/>
  <c r="G147" i="53"/>
  <c r="F147" i="53"/>
  <c r="D147" i="53"/>
  <c r="N146" i="51"/>
  <c r="K146" i="51"/>
  <c r="M146" i="51"/>
  <c r="J146" i="51"/>
  <c r="I146" i="51"/>
  <c r="H146" i="51"/>
  <c r="F146" i="51"/>
  <c r="N22" i="16"/>
  <c r="M22" i="16"/>
  <c r="L22" i="16"/>
  <c r="K22" i="16"/>
  <c r="J22" i="16"/>
  <c r="I22" i="16"/>
  <c r="H22" i="16"/>
  <c r="G22" i="16"/>
  <c r="F22" i="16"/>
  <c r="E22" i="16"/>
  <c r="D22" i="16"/>
  <c r="C22" i="16"/>
  <c r="S77" i="50"/>
  <c r="R77" i="50"/>
  <c r="Q77" i="50"/>
  <c r="S76" i="50"/>
  <c r="R76" i="50"/>
  <c r="Q76" i="50"/>
  <c r="S75" i="50"/>
  <c r="R75" i="50"/>
  <c r="Q75" i="50"/>
  <c r="R74" i="50"/>
  <c r="Q74" i="50"/>
  <c r="S73" i="50"/>
  <c r="R73" i="50"/>
  <c r="Q73" i="50"/>
  <c r="S72" i="50"/>
  <c r="R72" i="50"/>
  <c r="Q72" i="50"/>
  <c r="Q126" i="49"/>
  <c r="P126" i="49"/>
  <c r="O126" i="49"/>
  <c r="Q125" i="49"/>
  <c r="P125" i="49"/>
  <c r="O125" i="49"/>
  <c r="Q124" i="49"/>
  <c r="P124" i="49"/>
  <c r="O124" i="49"/>
  <c r="P123" i="49"/>
  <c r="O123" i="49"/>
  <c r="Q122" i="49"/>
  <c r="P122" i="49"/>
  <c r="O122" i="49"/>
  <c r="Q121" i="49"/>
  <c r="P121" i="49"/>
  <c r="O121" i="49"/>
  <c r="S40" i="65"/>
  <c r="R40" i="65"/>
  <c r="Q40" i="65"/>
  <c r="S39" i="65"/>
  <c r="R39" i="65"/>
  <c r="Q39" i="65"/>
  <c r="S38" i="65"/>
  <c r="R38" i="65"/>
  <c r="Q38" i="65"/>
  <c r="R37" i="65"/>
  <c r="Q37" i="65"/>
  <c r="S36" i="65"/>
  <c r="R36" i="65"/>
  <c r="Q36" i="65"/>
  <c r="S35" i="65"/>
  <c r="R35" i="65"/>
  <c r="Q35" i="65"/>
  <c r="S42" i="66"/>
  <c r="R42" i="66"/>
  <c r="Q42" i="66"/>
  <c r="S41" i="66"/>
  <c r="R41" i="66"/>
  <c r="Q41" i="66"/>
  <c r="S40" i="66"/>
  <c r="R40" i="66"/>
  <c r="Q40" i="66"/>
  <c r="R39" i="66"/>
  <c r="Q39" i="66"/>
  <c r="S38" i="66"/>
  <c r="R38" i="66"/>
  <c r="Q38" i="66"/>
  <c r="L30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Q77" i="47"/>
  <c r="P77" i="47"/>
  <c r="O77" i="47"/>
  <c r="P76" i="47"/>
  <c r="O76" i="47"/>
  <c r="Q76" i="47" s="1"/>
  <c r="P75" i="47"/>
  <c r="O75" i="47"/>
  <c r="Q75" i="47" s="1"/>
  <c r="P74" i="47"/>
  <c r="O74" i="47"/>
  <c r="P73" i="47"/>
  <c r="O73" i="47"/>
  <c r="Q73" i="47" s="1"/>
  <c r="P72" i="47"/>
  <c r="O72" i="47"/>
  <c r="Q72" i="47" s="1"/>
  <c r="D146" i="51" l="1"/>
  <c r="M147" i="58"/>
  <c r="L147" i="58"/>
  <c r="O147" i="58"/>
  <c r="L149" i="57"/>
  <c r="J149" i="57"/>
  <c r="M149" i="57"/>
  <c r="F149" i="57"/>
  <c r="I149" i="57"/>
  <c r="D147" i="57"/>
  <c r="G146" i="51"/>
  <c r="P147" i="74"/>
  <c r="Q147" i="74" s="1"/>
  <c r="P147" i="53"/>
  <c r="N147" i="53"/>
  <c r="M147" i="53"/>
  <c r="K147" i="53"/>
  <c r="E147" i="53"/>
  <c r="O146" i="51"/>
  <c r="E146" i="51"/>
  <c r="J147" i="57" l="1"/>
  <c r="F147" i="58"/>
  <c r="O149" i="57"/>
  <c r="P149" i="57" s="1"/>
  <c r="P147" i="58"/>
  <c r="Q147" i="58" s="1"/>
  <c r="I147" i="58"/>
  <c r="K147" i="57"/>
  <c r="M147" i="57"/>
  <c r="N147" i="57"/>
  <c r="F147" i="57"/>
  <c r="E147" i="57"/>
  <c r="G147" i="57"/>
  <c r="H147" i="57"/>
  <c r="Q147" i="53"/>
  <c r="L146" i="51"/>
  <c r="P146" i="51" s="1"/>
  <c r="I147" i="57" l="1"/>
  <c r="O147" i="57"/>
  <c r="L147" i="57"/>
  <c r="P147" i="57" l="1"/>
</calcChain>
</file>

<file path=xl/sharedStrings.xml><?xml version="1.0" encoding="utf-8"?>
<sst xmlns="http://schemas.openxmlformats.org/spreadsheetml/2006/main" count="4091" uniqueCount="338">
  <si>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</si>
  <si>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</si>
  <si>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</si>
  <si>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</si>
  <si>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</si>
  <si>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</si>
  <si>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</si>
  <si>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</si>
  <si>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</si>
  <si>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</si>
  <si>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</si>
  <si>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</si>
  <si>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</si>
  <si>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</si>
  <si>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</si>
  <si>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</si>
  <si>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</si>
  <si>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</si>
  <si>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</si>
  <si>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</si>
  <si>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</si>
  <si>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</si>
  <si>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</si>
  <si>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</si>
  <si>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</si>
  <si>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</si>
  <si>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</si>
  <si>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</si>
  <si>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</si>
  <si>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</si>
  <si>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</si>
  <si>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</si>
  <si>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</si>
  <si>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</si>
  <si>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</si>
  <si>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</si>
  <si>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</si>
  <si>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</si>
  <si>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</si>
  <si>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</si>
  <si>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</si>
  <si>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</si>
  <si>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</si>
  <si>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</si>
  <si>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</si>
  <si>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</si>
  <si>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</si>
  <si>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</si>
  <si>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</si>
  <si>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</si>
  <si>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</si>
  <si>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</si>
  <si>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</si>
  <si>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</si>
  <si>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</si>
  <si>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</si>
  <si>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</si>
  <si>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</si>
  <si>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</si>
  <si>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</si>
  <si>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</si>
  <si>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</si>
  <si>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</si>
  <si>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</si>
  <si>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</si>
  <si>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</si>
  <si>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</si>
  <si>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</si>
  <si>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</si>
  <si>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</si>
  <si>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</si>
  <si>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</si>
  <si>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</si>
  <si>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</si>
  <si>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</si>
  <si>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</si>
  <si>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</si>
  <si>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</si>
  <si>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</si>
  <si>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</si>
  <si>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</si>
  <si>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</si>
  <si>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</si>
  <si>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</si>
  <si>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</si>
  <si>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</si>
  <si>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</si>
  <si>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</si>
  <si>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</si>
  <si>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</si>
  <si>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</si>
  <si>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</si>
  <si>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</si>
  <si>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</si>
  <si>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</si>
  <si>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</si>
  <si>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</si>
  <si>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</si>
  <si>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</si>
  <si>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</si>
  <si>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</si>
  <si>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</si>
  <si>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</si>
  <si>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</si>
  <si>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</si>
  <si>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</si>
  <si>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</si>
  <si>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</si>
  <si>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</si>
  <si>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</si>
  <si>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</si>
  <si>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</si>
  <si>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</si>
  <si>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</si>
  <si>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</si>
  <si>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</si>
  <si>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</si>
  <si>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</si>
  <si>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</si>
  <si>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</si>
  <si>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</si>
  <si>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</si>
  <si>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</si>
  <si>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</si>
  <si>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</si>
  <si>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</si>
  <si>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</si>
  <si>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</si>
  <si>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</si>
  <si>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</si>
  <si>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</si>
  <si>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</si>
  <si>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</si>
  <si>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</si>
  <si>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</si>
  <si>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</si>
  <si>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</si>
  <si>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</si>
  <si>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</si>
  <si>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</si>
  <si>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</si>
  <si>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</si>
  <si>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</si>
  <si>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</si>
  <si>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</si>
  <si>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</si>
  <si>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</si>
  <si>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</si>
  <si>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</si>
  <si>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</si>
  <si>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</si>
  <si>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</si>
  <si>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</si>
  <si>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</si>
  <si>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</si>
  <si>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</si>
  <si>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</si>
  <si>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</si>
  <si>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</si>
  <si>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</si>
  <si>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</si>
  <si>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</si>
  <si>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</si>
  <si>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</si>
  <si>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</si>
  <si>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</si>
  <si>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</si>
  <si>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</si>
  <si>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</si>
  <si>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</si>
  <si>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</si>
  <si>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</si>
  <si>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</si>
  <si>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</si>
  <si>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</si>
  <si>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</si>
  <si>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</si>
  <si>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</si>
  <si>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</si>
  <si>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</si>
  <si>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</si>
  <si>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</si>
  <si>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</si>
  <si>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</si>
  <si>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</si>
  <si>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</si>
  <si>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</si>
  <si>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</si>
  <si>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</si>
  <si>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</si>
  <si>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</si>
  <si>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</si>
  <si>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</si>
  <si>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</si>
  <si>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</si>
  <si>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</si>
  <si>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</si>
  <si>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</si>
  <si>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</si>
  <si>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</si>
  <si>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</si>
  <si>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</si>
  <si>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</si>
  <si>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</si>
  <si>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</si>
  <si>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</si>
  <si>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</si>
  <si>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</si>
  <si>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</si>
  <si>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</si>
  <si>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</si>
  <si>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</si>
  <si>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</si>
  <si>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</si>
  <si>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</si>
  <si>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</si>
  <si>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</si>
  <si>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</si>
  <si>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</si>
  <si>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</si>
  <si>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</si>
  <si>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</si>
  <si>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</si>
  <si>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</si>
  <si>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</si>
  <si>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</si>
  <si>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</si>
  <si>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</si>
  <si>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</si>
  <si>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</si>
  <si>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</si>
  <si>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</si>
  <si>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</si>
  <si>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</si>
  <si>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</si>
  <si>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</si>
  <si>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</si>
  <si>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</si>
  <si>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</si>
  <si>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</si>
  <si>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</si>
  <si>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od civilne odgovornosti za zr. letjelice</t>
  </si>
  <si>
    <t>Osiguranje od ostalih šteta na imovini</t>
  </si>
  <si>
    <t>Osiguranje od odgovornosti za motorna vozila</t>
  </si>
  <si>
    <t>Osiguranje od civilne odgovornosti za brodove</t>
  </si>
  <si>
    <t>Osiguranje od opće civilne odgovornosti</t>
  </si>
  <si>
    <t>Osiguranje od različitih finanancijskih gubitaka</t>
  </si>
  <si>
    <t>Osiguranje troškova pravne zaštite</t>
  </si>
  <si>
    <t>Vrsta osiguranja</t>
  </si>
  <si>
    <t>P r e d a n o u suosiguranje</t>
  </si>
  <si>
    <t>P r e d a n o  u suosiguranje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</si>
  <si>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</t>
    </r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</si>
  <si>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</si>
  <si>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</si>
  <si>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</si>
  <si>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</si>
  <si>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</si>
  <si>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</si>
  <si>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</si>
  <si>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</si>
  <si>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ATOS/BOBAR</t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</si>
  <si>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</si>
  <si>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</si>
  <si>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</si>
  <si>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</si>
  <si>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</si>
  <si>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</si>
  <si>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</si>
  <si>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</si>
  <si>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</si>
  <si>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</si>
  <si>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</si>
  <si>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</si>
  <si>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</si>
  <si>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</si>
  <si>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</si>
  <si>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</si>
  <si>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</si>
  <si>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</si>
  <si>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</si>
  <si>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</si>
  <si>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</si>
  <si>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</si>
  <si>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</si>
  <si>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</si>
  <si>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</si>
  <si>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</si>
  <si>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</si>
  <si>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</si>
  <si>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</si>
  <si>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</si>
  <si>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</si>
  <si>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</si>
  <si>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</si>
  <si>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</si>
  <si>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</si>
  <si>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</si>
  <si>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</si>
  <si>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</si>
  <si>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</si>
  <si>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</si>
  <si>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</si>
  <si>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</si>
  <si>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</si>
  <si>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</si>
  <si>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</si>
  <si>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</si>
  <si>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</si>
  <si>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</si>
  <si>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</si>
  <si>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</si>
  <si>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</si>
  <si>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16/15</t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</si>
  <si>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</si>
  <si>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</si>
  <si>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</si>
  <si>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</si>
  <si>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</si>
  <si>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</si>
  <si>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</si>
  <si>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</si>
  <si>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</si>
  <si>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</si>
  <si>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</si>
  <si>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</si>
  <si>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</si>
  <si>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</si>
  <si>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</si>
  <si>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</si>
  <si>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t>30.09.2016.</t>
  </si>
  <si>
    <t>IX-</t>
  </si>
  <si>
    <t>za period od 01.01. do 30.09.2016. godine.</t>
  </si>
  <si>
    <t>Indeks16/15</t>
  </si>
  <si>
    <t>I-IX-2015</t>
  </si>
  <si>
    <t>I-IX-2016</t>
  </si>
  <si>
    <t/>
  </si>
  <si>
    <t>Razlika 16(-)15</t>
  </si>
  <si>
    <t>Razlika u Pričuvi 16(-)15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</si>
</sst>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241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vertical="center"/>
    </xf>
    <xf numFmtId="3" fontId="59" fillId="8" borderId="0" xfId="1" applyNumberFormat="1" applyFont="1" applyFill="1" applyBorder="1" applyAlignment="1" applyProtection="1">
      <alignment vertical="center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164" fontId="77" fillId="8" borderId="0" xfId="3" applyNumberFormat="1" applyFont="1" applyFill="1" applyBorder="1" applyAlignment="1">
      <alignment horizontal="right" vertical="center" shrinkToFit="1"/>
    </xf>
    <xf numFmtId="0" fontId="54" fillId="8" borderId="0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0" fontId="51" fillId="2" borderId="1" xfId="10" applyFont="1" applyFill="1" applyBorder="1" applyAlignment="1">
      <alignment horizontal="left" vertical="center" indent="1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 wrapText="1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1" fillId="0" borderId="1" xfId="3" applyFont="1" applyBorder="1" applyAlignment="1">
      <alignment horizontal="left" vertical="center" wrapText="1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left" vertical="center" indent="1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0" borderId="32" xfId="1" applyFont="1" applyFill="1" applyBorder="1" applyAlignment="1" applyProtection="1">
      <alignment horizontal="center" vertical="center" wrapText="1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9" borderId="1" xfId="1" applyFont="1" applyFill="1" applyBorder="1" applyAlignment="1" applyProtection="1">
      <alignment horizontal="left" vertical="center"/>
    </xf>
    <xf numFmtId="0" fontId="58" fillId="2" borderId="33" xfId="1" applyFont="1" applyFill="1" applyBorder="1" applyAlignment="1" applyProtection="1">
      <alignment horizontal="left" vertical="center" wrapText="1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wrapText="1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6" fillId="9" borderId="16" xfId="1" applyFont="1" applyFill="1" applyBorder="1" applyAlignment="1" applyProtection="1">
      <alignment horizontal="left" vertical="center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837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58"/>
  <sheetViews>
    <sheetView tabSelected="1" zoomScale="110" zoomScaleNormal="110" workbookViewId="0">
      <selection activeCell="D21" sqref="D21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51" customWidth="1"/>
    <col min="11" max="12" width="5.85546875" style="851" customWidth="1"/>
    <col min="13" max="13" width="6.42578125" style="851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4" t="s">
        <v>329</v>
      </c>
      <c r="E1" s="764" t="s">
        <v>330</v>
      </c>
      <c r="F1" s="765">
        <v>2015</v>
      </c>
      <c r="G1" s="765">
        <v>2016</v>
      </c>
      <c r="H1" s="765" t="s">
        <v>312</v>
      </c>
      <c r="I1" s="764">
        <v>16</v>
      </c>
      <c r="J1" s="764">
        <v>15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68" t="s">
        <v>261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</row>
    <row r="5" spans="1:19" s="269" customFormat="1" ht="12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87" t="s">
        <v>264</v>
      </c>
      <c r="C7" s="887"/>
      <c r="D7" s="887"/>
      <c r="E7" s="887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870" t="s">
        <v>180</v>
      </c>
      <c r="Q7" s="870"/>
    </row>
    <row r="8" spans="1:19" s="269" customFormat="1" ht="18.600000000000001" customHeight="1" x14ac:dyDescent="0.25">
      <c r="A8" s="871"/>
      <c r="B8" s="872" t="s">
        <v>194</v>
      </c>
      <c r="C8" s="875" t="s">
        <v>191</v>
      </c>
      <c r="D8" s="878" t="s">
        <v>262</v>
      </c>
      <c r="E8" s="879"/>
      <c r="F8" s="879"/>
      <c r="G8" s="879"/>
      <c r="H8" s="883"/>
      <c r="I8" s="878" t="s">
        <v>263</v>
      </c>
      <c r="J8" s="879"/>
      <c r="K8" s="879"/>
      <c r="L8" s="879"/>
      <c r="M8" s="879"/>
      <c r="N8" s="303"/>
      <c r="O8" s="880" t="s">
        <v>238</v>
      </c>
      <c r="P8" s="881"/>
      <c r="Q8" s="882"/>
    </row>
    <row r="9" spans="1:19" s="269" customFormat="1" ht="18" customHeight="1" x14ac:dyDescent="0.25">
      <c r="A9" s="871"/>
      <c r="B9" s="873"/>
      <c r="C9" s="876"/>
      <c r="D9" s="884" t="s">
        <v>162</v>
      </c>
      <c r="E9" s="884"/>
      <c r="F9" s="884" t="s">
        <v>190</v>
      </c>
      <c r="G9" s="884"/>
      <c r="H9" s="884" t="s">
        <v>332</v>
      </c>
      <c r="I9" s="884" t="s">
        <v>162</v>
      </c>
      <c r="J9" s="884"/>
      <c r="K9" s="884" t="s">
        <v>190</v>
      </c>
      <c r="L9" s="884"/>
      <c r="M9" s="884" t="s">
        <v>332</v>
      </c>
      <c r="N9" s="396"/>
      <c r="O9" s="893" t="s">
        <v>239</v>
      </c>
      <c r="P9" s="894"/>
      <c r="Q9" s="885" t="s">
        <v>332</v>
      </c>
    </row>
    <row r="10" spans="1:19" s="269" customFormat="1" ht="16.149999999999999" customHeight="1" x14ac:dyDescent="0.25">
      <c r="A10" s="290"/>
      <c r="B10" s="874"/>
      <c r="C10" s="877"/>
      <c r="D10" s="354" t="s">
        <v>333</v>
      </c>
      <c r="E10" s="354" t="s">
        <v>334</v>
      </c>
      <c r="F10" s="354">
        <v>2015</v>
      </c>
      <c r="G10" s="354">
        <v>2016</v>
      </c>
      <c r="H10" s="884"/>
      <c r="I10" s="354" t="s">
        <v>333</v>
      </c>
      <c r="J10" s="354" t="s">
        <v>334</v>
      </c>
      <c r="K10" s="354">
        <v>2015</v>
      </c>
      <c r="L10" s="354">
        <v>2016</v>
      </c>
      <c r="M10" s="884"/>
      <c r="N10" s="511"/>
      <c r="O10" s="354" t="s">
        <v>333</v>
      </c>
      <c r="P10" s="354" t="s">
        <v>334</v>
      </c>
      <c r="Q10" s="886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19934573.990000002</v>
      </c>
      <c r="E12" s="650">
        <v>21565847.866813701</v>
      </c>
      <c r="F12" s="325">
        <v>9.1580930148208131E-2</v>
      </c>
      <c r="G12" s="325">
        <v>9.0925963775626673E-2</v>
      </c>
      <c r="H12" s="397">
        <v>1.0818313889041227</v>
      </c>
      <c r="I12" s="690">
        <v>547389.64999999991</v>
      </c>
      <c r="J12" s="650">
        <v>1136965.6699999997</v>
      </c>
      <c r="K12" s="327">
        <v>2.4193158081948333E-2</v>
      </c>
      <c r="L12" s="327">
        <v>4.9433918885420251E-2</v>
      </c>
      <c r="M12" s="397">
        <v>2.0770682638957458</v>
      </c>
      <c r="N12" s="378"/>
      <c r="O12" s="376">
        <v>20481963.640000001</v>
      </c>
      <c r="P12" s="380">
        <v>22702813.536813699</v>
      </c>
      <c r="Q12" s="529">
        <v>1.1084295400503748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4217408.3400000008</v>
      </c>
      <c r="E13" s="650">
        <v>4694167.33</v>
      </c>
      <c r="F13" s="325">
        <v>1.9375090673407987E-2</v>
      </c>
      <c r="G13" s="325">
        <v>1.9791556132653553E-2</v>
      </c>
      <c r="H13" s="397">
        <v>1.1130454894486217</v>
      </c>
      <c r="I13" s="690">
        <v>173252.56</v>
      </c>
      <c r="J13" s="650">
        <v>223745.98</v>
      </c>
      <c r="K13" s="327">
        <v>7.6572996441972166E-3</v>
      </c>
      <c r="L13" s="327">
        <v>9.7282098467044009E-3</v>
      </c>
      <c r="M13" s="397">
        <v>1.2914440052141221</v>
      </c>
      <c r="N13" s="378"/>
      <c r="O13" s="376">
        <v>4390660.9000000004</v>
      </c>
      <c r="P13" s="380">
        <v>4917913.3100000005</v>
      </c>
      <c r="Q13" s="529">
        <v>1.1200849762731619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32266937.20999999</v>
      </c>
      <c r="E14" s="650">
        <v>33539293.079999998</v>
      </c>
      <c r="F14" s="325">
        <v>0.14823673303517768</v>
      </c>
      <c r="G14" s="325">
        <v>0.14140842347056656</v>
      </c>
      <c r="H14" s="397">
        <v>1.0394321860088316</v>
      </c>
      <c r="I14" s="690">
        <v>1555927.27</v>
      </c>
      <c r="J14" s="650">
        <v>1436657.84</v>
      </c>
      <c r="K14" s="327">
        <v>6.8767822714814408E-2</v>
      </c>
      <c r="L14" s="327">
        <v>6.2464179000816349E-2</v>
      </c>
      <c r="M14" s="397">
        <v>0.92334511239718808</v>
      </c>
      <c r="N14" s="378"/>
      <c r="O14" s="376">
        <v>33822864.479999989</v>
      </c>
      <c r="P14" s="380">
        <v>34975950.920000002</v>
      </c>
      <c r="Q14" s="529">
        <v>1.0340919214776103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6000</v>
      </c>
      <c r="F15" s="325">
        <v>0</v>
      </c>
      <c r="G15" s="325">
        <v>2.5297210015715676E-5</v>
      </c>
      <c r="H15" s="397" t="s">
        <v>335</v>
      </c>
      <c r="I15" s="690">
        <v>0</v>
      </c>
      <c r="J15" s="650">
        <v>0</v>
      </c>
      <c r="K15" s="327">
        <v>0</v>
      </c>
      <c r="L15" s="327">
        <v>0</v>
      </c>
      <c r="M15" s="397" t="s">
        <v>335</v>
      </c>
      <c r="N15" s="378"/>
      <c r="O15" s="376">
        <v>0</v>
      </c>
      <c r="P15" s="380">
        <v>6000</v>
      </c>
      <c r="Q15" s="529" t="s">
        <v>335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84901.73</v>
      </c>
      <c r="E16" s="650">
        <v>0</v>
      </c>
      <c r="F16" s="325">
        <v>3.9004492438576691E-4</v>
      </c>
      <c r="G16" s="325">
        <v>0</v>
      </c>
      <c r="H16" s="397">
        <v>0</v>
      </c>
      <c r="I16" s="690">
        <v>0</v>
      </c>
      <c r="J16" s="650">
        <v>0</v>
      </c>
      <c r="K16" s="327">
        <v>0</v>
      </c>
      <c r="L16" s="327">
        <v>0</v>
      </c>
      <c r="M16" s="397" t="s">
        <v>335</v>
      </c>
      <c r="N16" s="378"/>
      <c r="O16" s="376">
        <v>84901.73</v>
      </c>
      <c r="P16" s="380">
        <v>0</v>
      </c>
      <c r="Q16" s="529">
        <v>0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11317.48</v>
      </c>
      <c r="E17" s="650">
        <v>9099.1500000000015</v>
      </c>
      <c r="F17" s="325">
        <v>5.19933531488396E-5</v>
      </c>
      <c r="G17" s="325">
        <v>3.8363851419083218E-5</v>
      </c>
      <c r="H17" s="397">
        <v>0.80399081774387959</v>
      </c>
      <c r="I17" s="690">
        <v>0</v>
      </c>
      <c r="J17" s="650">
        <v>0</v>
      </c>
      <c r="K17" s="327">
        <v>0</v>
      </c>
      <c r="L17" s="327">
        <v>0</v>
      </c>
      <c r="M17" s="397" t="s">
        <v>335</v>
      </c>
      <c r="N17" s="378"/>
      <c r="O17" s="376">
        <v>11317.48</v>
      </c>
      <c r="P17" s="380">
        <v>9099.1500000000015</v>
      </c>
      <c r="Q17" s="529">
        <v>0.80399081774387959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2022338.1099000003</v>
      </c>
      <c r="E18" s="650">
        <v>2309047.12</v>
      </c>
      <c r="F18" s="325">
        <v>9.2907731698564974E-3</v>
      </c>
      <c r="G18" s="325">
        <v>9.7354083218039057E-3</v>
      </c>
      <c r="H18" s="397">
        <v>1.1417710563315138</v>
      </c>
      <c r="I18" s="690">
        <v>174763.36</v>
      </c>
      <c r="J18" s="650">
        <v>211115.74000000002</v>
      </c>
      <c r="K18" s="327">
        <v>7.7240729623083782E-3</v>
      </c>
      <c r="L18" s="327">
        <v>9.1790619910234184E-3</v>
      </c>
      <c r="M18" s="397">
        <v>1.2080091616457822</v>
      </c>
      <c r="N18" s="378"/>
      <c r="O18" s="376">
        <v>2197101.4699000004</v>
      </c>
      <c r="P18" s="380">
        <v>2520162.8600000003</v>
      </c>
      <c r="Q18" s="529">
        <v>1.1470398133749844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14941325.043299999</v>
      </c>
      <c r="E19" s="650">
        <v>13940779.520099999</v>
      </c>
      <c r="F19" s="325">
        <v>6.8641569456088986E-2</v>
      </c>
      <c r="G19" s="325">
        <v>5.8777137883792942E-2</v>
      </c>
      <c r="H19" s="397">
        <v>0.93303502063569221</v>
      </c>
      <c r="I19" s="690">
        <v>436214.45</v>
      </c>
      <c r="J19" s="650">
        <v>575634.85999999987</v>
      </c>
      <c r="K19" s="327">
        <v>1.9279511672316327E-2</v>
      </c>
      <c r="L19" s="327">
        <v>2.5027921007377687E-2</v>
      </c>
      <c r="M19" s="397">
        <v>1.3196143777447076</v>
      </c>
      <c r="N19" s="378"/>
      <c r="O19" s="376">
        <v>15377539.493299998</v>
      </c>
      <c r="P19" s="380">
        <v>14516414.380099999</v>
      </c>
      <c r="Q19" s="529">
        <v>0.94400111190901559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13506343.785700001</v>
      </c>
      <c r="E20" s="650">
        <v>12108410.289999999</v>
      </c>
      <c r="F20" s="325">
        <v>6.2049157780666303E-2</v>
      </c>
      <c r="G20" s="325">
        <v>5.1051499677097122E-2</v>
      </c>
      <c r="H20" s="397">
        <v>0.89649800731563789</v>
      </c>
      <c r="I20" s="690">
        <v>6926412.4299999997</v>
      </c>
      <c r="J20" s="650">
        <v>2748023.81</v>
      </c>
      <c r="K20" s="327">
        <v>0.30612889896577677</v>
      </c>
      <c r="L20" s="327">
        <v>0.11948081609072995</v>
      </c>
      <c r="M20" s="397">
        <v>0.39674562232211752</v>
      </c>
      <c r="N20" s="378"/>
      <c r="O20" s="376">
        <v>20432756.215700001</v>
      </c>
      <c r="P20" s="380">
        <v>14856434.1</v>
      </c>
      <c r="Q20" s="529">
        <v>0.72708908887116763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124535215.03969996</v>
      </c>
      <c r="E21" s="650">
        <v>135973704.38000003</v>
      </c>
      <c r="F21" s="325">
        <v>0.57212413143436525</v>
      </c>
      <c r="G21" s="325">
        <v>0.57329255938594981</v>
      </c>
      <c r="H21" s="397">
        <v>1.0918494366164113</v>
      </c>
      <c r="I21" s="690">
        <v>12435367.32</v>
      </c>
      <c r="J21" s="650">
        <v>16453455.689999998</v>
      </c>
      <c r="K21" s="327">
        <v>0.54960996683049124</v>
      </c>
      <c r="L21" s="327">
        <v>0.7153767395319125</v>
      </c>
      <c r="M21" s="397">
        <v>1.3231177870827862</v>
      </c>
      <c r="N21" s="378"/>
      <c r="O21" s="376">
        <v>136970582.35969996</v>
      </c>
      <c r="P21" s="380">
        <v>152427160.07000002</v>
      </c>
      <c r="Q21" s="529">
        <v>1.1128459662214867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106088.59</v>
      </c>
      <c r="E22" s="650">
        <v>38639.939999999995</v>
      </c>
      <c r="F22" s="325">
        <v>4.8737895052012047E-4</v>
      </c>
      <c r="G22" s="325">
        <v>1.6291377952910876E-4</v>
      </c>
      <c r="H22" s="397">
        <v>0.36422333447923094</v>
      </c>
      <c r="I22" s="690">
        <v>0</v>
      </c>
      <c r="J22" s="650">
        <v>0</v>
      </c>
      <c r="K22" s="327">
        <v>0</v>
      </c>
      <c r="L22" s="327">
        <v>0</v>
      </c>
      <c r="M22" s="397" t="s">
        <v>335</v>
      </c>
      <c r="N22" s="378"/>
      <c r="O22" s="376">
        <v>106088.59</v>
      </c>
      <c r="P22" s="380">
        <v>38639.939999999995</v>
      </c>
      <c r="Q22" s="529">
        <v>0.36422333447923094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20617.11</v>
      </c>
      <c r="E23" s="650">
        <v>26710.260000000002</v>
      </c>
      <c r="F23" s="325">
        <v>9.4716551841794502E-5</v>
      </c>
      <c r="G23" s="325">
        <v>1.1261584279906164E-4</v>
      </c>
      <c r="H23" s="397">
        <v>1.2955385114596567</v>
      </c>
      <c r="I23" s="690">
        <v>0</v>
      </c>
      <c r="J23" s="650">
        <v>0</v>
      </c>
      <c r="K23" s="327">
        <v>0</v>
      </c>
      <c r="L23" s="327">
        <v>0</v>
      </c>
      <c r="M23" s="397" t="s">
        <v>335</v>
      </c>
      <c r="N23" s="378"/>
      <c r="O23" s="376">
        <v>20617.11</v>
      </c>
      <c r="P23" s="380">
        <v>26710.260000000002</v>
      </c>
      <c r="Q23" s="529">
        <v>1.2955385114596567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4122444.0720000002</v>
      </c>
      <c r="E24" s="650">
        <v>4146915.34</v>
      </c>
      <c r="F24" s="325">
        <v>1.8938817693677067E-2</v>
      </c>
      <c r="G24" s="325">
        <v>1.7484231378895494E-2</v>
      </c>
      <c r="H24" s="397">
        <v>1.0059361067300367</v>
      </c>
      <c r="I24" s="690">
        <v>374641.12</v>
      </c>
      <c r="J24" s="650">
        <v>210719.31000000003</v>
      </c>
      <c r="K24" s="327">
        <v>1.6558135215304449E-2</v>
      </c>
      <c r="L24" s="327">
        <v>9.1618256847911059E-3</v>
      </c>
      <c r="M24" s="397">
        <v>0.56245643831088277</v>
      </c>
      <c r="N24" s="378"/>
      <c r="O24" s="376">
        <v>4497085.1919999998</v>
      </c>
      <c r="P24" s="380">
        <v>4357634.6499999994</v>
      </c>
      <c r="Q24" s="529">
        <v>0.96899090498706297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507493.50000000047</v>
      </c>
      <c r="E25" s="650">
        <v>7170192.290000001</v>
      </c>
      <c r="F25" s="325">
        <v>2.3314632556223343E-3</v>
      </c>
      <c r="G25" s="325">
        <v>3.0230976702199222E-2</v>
      </c>
      <c r="H25" s="398">
        <v>14.128638672219436</v>
      </c>
      <c r="I25" s="690">
        <v>1500</v>
      </c>
      <c r="J25" s="650">
        <v>3000</v>
      </c>
      <c r="K25" s="327">
        <v>6.6295987004727814E-5</v>
      </c>
      <c r="L25" s="327">
        <v>1.3043644198708376E-4</v>
      </c>
      <c r="M25" s="397">
        <v>2</v>
      </c>
      <c r="N25" s="378"/>
      <c r="O25" s="376">
        <v>508993.50000000047</v>
      </c>
      <c r="P25" s="380">
        <v>7173192.290000001</v>
      </c>
      <c r="Q25" s="530">
        <v>14.092895665661731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150509.15</v>
      </c>
      <c r="E26" s="650">
        <v>132093.54</v>
      </c>
      <c r="F26" s="325">
        <v>6.914503394820818E-4</v>
      </c>
      <c r="G26" s="325">
        <v>5.5693300384988993E-4</v>
      </c>
      <c r="H26" s="397">
        <v>0.87764458174137594</v>
      </c>
      <c r="I26" s="690">
        <v>0</v>
      </c>
      <c r="J26" s="650">
        <v>0</v>
      </c>
      <c r="K26" s="327">
        <v>0</v>
      </c>
      <c r="L26" s="327">
        <v>0</v>
      </c>
      <c r="M26" s="397" t="s">
        <v>335</v>
      </c>
      <c r="N26" s="378"/>
      <c r="O26" s="376">
        <v>150509.15</v>
      </c>
      <c r="P26" s="380">
        <v>132093.54</v>
      </c>
      <c r="Q26" s="529">
        <v>0.87764458174137594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1216892.4100000001</v>
      </c>
      <c r="E27" s="650">
        <v>1347972.64</v>
      </c>
      <c r="F27" s="325">
        <v>5.5904951294168418E-3</v>
      </c>
      <c r="G27" s="325">
        <v>5.6833244949197831E-3</v>
      </c>
      <c r="H27" s="397">
        <v>1.1077171892295719</v>
      </c>
      <c r="I27" s="690">
        <v>236</v>
      </c>
      <c r="J27" s="650">
        <v>81</v>
      </c>
      <c r="K27" s="327">
        <v>1.0430568622077175E-5</v>
      </c>
      <c r="L27" s="327">
        <v>3.5217839336512611E-6</v>
      </c>
      <c r="M27" s="397">
        <v>0.34322033898305082</v>
      </c>
      <c r="N27" s="378"/>
      <c r="O27" s="376">
        <v>1217128.4100000001</v>
      </c>
      <c r="P27" s="380">
        <v>1348053.64</v>
      </c>
      <c r="Q27" s="529">
        <v>1.1075689540432301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2339.8000000000002</v>
      </c>
      <c r="E28" s="650">
        <v>1789</v>
      </c>
      <c r="F28" s="325">
        <v>1.0749216936778762E-5</v>
      </c>
      <c r="G28" s="325">
        <v>7.5427847863525568E-6</v>
      </c>
      <c r="H28" s="397">
        <v>0.7645952645525258</v>
      </c>
      <c r="I28" s="690">
        <v>0</v>
      </c>
      <c r="J28" s="650">
        <v>0</v>
      </c>
      <c r="K28" s="327">
        <v>0</v>
      </c>
      <c r="L28" s="327">
        <v>0</v>
      </c>
      <c r="M28" s="397" t="s">
        <v>335</v>
      </c>
      <c r="N28" s="378"/>
      <c r="O28" s="376">
        <v>2339.8000000000002</v>
      </c>
      <c r="P28" s="380">
        <v>1789</v>
      </c>
      <c r="Q28" s="529">
        <v>0.7645952645525258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24924.47</v>
      </c>
      <c r="E29" s="650">
        <v>169643.76</v>
      </c>
      <c r="F29" s="325">
        <v>1.1450488719729641E-4</v>
      </c>
      <c r="G29" s="325">
        <v>7.1525230409594438E-4</v>
      </c>
      <c r="H29" s="397">
        <v>6.8063136347533169</v>
      </c>
      <c r="I29" s="690">
        <v>99.72</v>
      </c>
      <c r="J29" s="650">
        <v>307.5</v>
      </c>
      <c r="K29" s="327">
        <v>4.4073572160743044E-6</v>
      </c>
      <c r="L29" s="327">
        <v>1.3369735303676083E-5</v>
      </c>
      <c r="M29" s="397">
        <v>3.0836341756919374</v>
      </c>
      <c r="N29" s="378"/>
      <c r="O29" s="376">
        <v>25024.190000000002</v>
      </c>
      <c r="P29" s="380">
        <v>169951.26</v>
      </c>
      <c r="Q29" s="529">
        <v>6.7914789649535106</v>
      </c>
    </row>
    <row r="30" spans="1:28" s="266" customFormat="1" ht="19.149999999999999" customHeight="1" x14ac:dyDescent="0.25">
      <c r="A30" s="275"/>
      <c r="B30" s="888" t="s">
        <v>224</v>
      </c>
      <c r="C30" s="888"/>
      <c r="D30" s="650">
        <v>217671669.83059999</v>
      </c>
      <c r="E30" s="651">
        <v>237180305.50691366</v>
      </c>
      <c r="F30" s="889"/>
      <c r="G30" s="889"/>
      <c r="H30" s="399">
        <v>1.0896241375439257</v>
      </c>
      <c r="I30" s="377">
        <v>22625803.879999999</v>
      </c>
      <c r="J30" s="389">
        <v>22999707.399999995</v>
      </c>
      <c r="K30" s="891"/>
      <c r="L30" s="892"/>
      <c r="M30" s="399">
        <v>1.0165255352686278</v>
      </c>
      <c r="N30" s="387"/>
      <c r="O30" s="386">
        <v>240297473.71059996</v>
      </c>
      <c r="P30" s="389">
        <v>260180012.90691367</v>
      </c>
      <c r="Q30" s="531">
        <v>1.0827413575735676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62037972.450000159</v>
      </c>
      <c r="E32" s="650">
        <v>63757069.748000279</v>
      </c>
      <c r="F32" s="325">
        <v>0.92520070166508106</v>
      </c>
      <c r="G32" s="325">
        <v>0.92680489027364166</v>
      </c>
      <c r="H32" s="397">
        <v>1.027710404291269</v>
      </c>
      <c r="I32" s="690">
        <v>402150.48</v>
      </c>
      <c r="J32" s="650">
        <v>1135398.8700000001</v>
      </c>
      <c r="K32" s="327">
        <v>0.86911547231814867</v>
      </c>
      <c r="L32" s="327">
        <v>0.88314060887339707</v>
      </c>
      <c r="M32" s="397">
        <v>2.8233184503472435</v>
      </c>
      <c r="N32" s="391"/>
      <c r="O32" s="376">
        <v>62440122.930000156</v>
      </c>
      <c r="P32" s="380">
        <v>64892468.618000276</v>
      </c>
      <c r="Q32" s="530">
        <v>1.039275157910073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296972.89</v>
      </c>
      <c r="E33" s="650">
        <v>374329.97000000003</v>
      </c>
      <c r="F33" s="325">
        <v>4.4288927466955962E-3</v>
      </c>
      <c r="G33" s="325">
        <v>5.4414490525243591E-3</v>
      </c>
      <c r="H33" s="397">
        <v>1.2604853257817574</v>
      </c>
      <c r="I33" s="690">
        <v>3852.75</v>
      </c>
      <c r="J33" s="650">
        <v>55116.32</v>
      </c>
      <c r="K33" s="327">
        <v>8.3264469458640151E-3</v>
      </c>
      <c r="L33" s="327">
        <v>4.2870802226235252E-2</v>
      </c>
      <c r="M33" s="397">
        <v>14.305708909220687</v>
      </c>
      <c r="N33" s="391"/>
      <c r="O33" s="376">
        <v>300825.64</v>
      </c>
      <c r="P33" s="380">
        <v>429446.29000000004</v>
      </c>
      <c r="Q33" s="530">
        <v>1.4275588011713365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4718584.0599998618</v>
      </c>
      <c r="E34" s="650">
        <v>4660932.3219998907</v>
      </c>
      <c r="F34" s="325">
        <v>7.037040558822337E-2</v>
      </c>
      <c r="G34" s="325">
        <v>6.775366067383401E-2</v>
      </c>
      <c r="H34" s="397">
        <v>0.98778198347917689</v>
      </c>
      <c r="I34" s="690">
        <v>14939.25</v>
      </c>
      <c r="J34" s="650">
        <v>29955.439999999995</v>
      </c>
      <c r="K34" s="327">
        <v>3.2286255930439031E-2</v>
      </c>
      <c r="L34" s="327">
        <v>2.3300063281435631E-2</v>
      </c>
      <c r="M34" s="397">
        <v>2.005150191609351</v>
      </c>
      <c r="N34" s="391"/>
      <c r="O34" s="376">
        <v>4733523.3099998618</v>
      </c>
      <c r="P34" s="380">
        <v>4690887.7619998911</v>
      </c>
      <c r="Q34" s="530">
        <v>0.99099285136931714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325">
        <v>0</v>
      </c>
      <c r="G35" s="325">
        <v>0</v>
      </c>
      <c r="H35" s="397" t="s">
        <v>335</v>
      </c>
      <c r="I35" s="690">
        <v>41769.89</v>
      </c>
      <c r="J35" s="650">
        <v>65167.08</v>
      </c>
      <c r="K35" s="327">
        <v>9.0271824805548212E-2</v>
      </c>
      <c r="L35" s="327">
        <v>5.0688525618931939E-2</v>
      </c>
      <c r="M35" s="397">
        <v>1.5601448794813682</v>
      </c>
      <c r="N35" s="391"/>
      <c r="O35" s="376">
        <v>41769.89</v>
      </c>
      <c r="P35" s="380">
        <v>65167.08</v>
      </c>
      <c r="Q35" s="530">
        <v>1.5601448794813682</v>
      </c>
    </row>
    <row r="36" spans="1:17" s="266" customFormat="1" ht="19.149999999999999" customHeight="1" x14ac:dyDescent="0.25">
      <c r="A36" s="275"/>
      <c r="B36" s="888" t="s">
        <v>225</v>
      </c>
      <c r="C36" s="888"/>
      <c r="D36" s="377">
        <v>67053529.400000021</v>
      </c>
      <c r="E36" s="389">
        <v>68792332.04000017</v>
      </c>
      <c r="F36" s="889"/>
      <c r="G36" s="889"/>
      <c r="H36" s="399">
        <v>1.0259315602856267</v>
      </c>
      <c r="I36" s="377">
        <v>462712.37</v>
      </c>
      <c r="J36" s="389">
        <v>1285637.7100000002</v>
      </c>
      <c r="K36" s="891"/>
      <c r="L36" s="892"/>
      <c r="M36" s="399">
        <v>2.7784813922307721</v>
      </c>
      <c r="N36" s="395"/>
      <c r="O36" s="386">
        <v>67516241.770000026</v>
      </c>
      <c r="P36" s="389">
        <v>70077969.750000164</v>
      </c>
      <c r="Q36" s="531">
        <v>1.0379423959752809</v>
      </c>
    </row>
    <row r="37" spans="1:17" s="266" customFormat="1" ht="5.45" customHeight="1" x14ac:dyDescent="0.25">
      <c r="A37" s="275"/>
      <c r="B37" s="321"/>
      <c r="C37" s="321"/>
      <c r="D37" s="391"/>
      <c r="E37" s="392"/>
      <c r="F37" s="391"/>
      <c r="G37" s="391"/>
      <c r="H37" s="527"/>
      <c r="I37" s="391"/>
      <c r="J37" s="392"/>
      <c r="K37" s="392"/>
      <c r="L37" s="392"/>
      <c r="M37" s="528"/>
      <c r="N37" s="391"/>
      <c r="O37" s="392"/>
      <c r="P37" s="392"/>
      <c r="Q37" s="400"/>
    </row>
    <row r="38" spans="1:17" s="266" customFormat="1" ht="19.149999999999999" customHeight="1" x14ac:dyDescent="0.25">
      <c r="A38" s="275"/>
      <c r="B38" s="890" t="s">
        <v>198</v>
      </c>
      <c r="C38" s="890"/>
      <c r="D38" s="650">
        <v>284725199.2306</v>
      </c>
      <c r="E38" s="389">
        <v>305972637.54691386</v>
      </c>
      <c r="F38" s="889"/>
      <c r="G38" s="889"/>
      <c r="H38" s="399">
        <v>1.0746243689484802</v>
      </c>
      <c r="I38" s="650">
        <v>23088516.25</v>
      </c>
      <c r="J38" s="389">
        <v>24285345.109999996</v>
      </c>
      <c r="K38" s="891"/>
      <c r="L38" s="892"/>
      <c r="M38" s="399">
        <v>1.0518365427661467</v>
      </c>
      <c r="N38" s="395"/>
      <c r="O38" s="386">
        <v>307813715.4806</v>
      </c>
      <c r="P38" s="389">
        <v>330257982.65691382</v>
      </c>
      <c r="Q38" s="531">
        <v>1.0729150978255495</v>
      </c>
    </row>
    <row r="39" spans="1:17" s="266" customFormat="1" ht="19.149999999999999" customHeight="1" x14ac:dyDescent="0.25">
      <c r="A39" s="275"/>
      <c r="B39" s="710"/>
      <c r="C39" s="710"/>
      <c r="D39" s="713"/>
      <c r="E39" s="714"/>
      <c r="F39" s="843"/>
      <c r="G39" s="843"/>
      <c r="H39" s="844"/>
      <c r="I39" s="713"/>
      <c r="J39" s="714"/>
      <c r="K39" s="845"/>
      <c r="L39" s="845"/>
      <c r="M39" s="844"/>
      <c r="N39" s="713"/>
      <c r="O39" s="714"/>
      <c r="P39" s="714"/>
      <c r="Q39" s="846"/>
    </row>
    <row r="40" spans="1:17" s="266" customFormat="1" ht="12" customHeight="1" x14ac:dyDescent="0.25">
      <c r="A40" s="275"/>
      <c r="B40" s="321"/>
      <c r="C40" s="321"/>
      <c r="D40" s="322"/>
      <c r="E40" s="323"/>
      <c r="F40" s="322"/>
      <c r="G40" s="322"/>
      <c r="H40" s="322"/>
      <c r="I40" s="322"/>
      <c r="J40" s="323"/>
      <c r="K40" s="323"/>
      <c r="L40" s="323"/>
      <c r="M40" s="323"/>
      <c r="N40" s="322"/>
      <c r="O40" s="323"/>
      <c r="P40" s="323"/>
      <c r="Q40" s="324"/>
    </row>
    <row r="41" spans="1:17" s="266" customFormat="1" ht="19.149999999999999" customHeight="1" x14ac:dyDescent="0.25">
      <c r="A41" s="275"/>
      <c r="B41" s="895" t="s">
        <v>194</v>
      </c>
      <c r="C41" s="898" t="s">
        <v>191</v>
      </c>
      <c r="D41" s="901" t="s">
        <v>328</v>
      </c>
      <c r="E41" s="902"/>
      <c r="F41" s="902"/>
      <c r="G41" s="902"/>
      <c r="H41" s="903"/>
      <c r="I41" s="901"/>
      <c r="J41" s="902"/>
      <c r="K41" s="902"/>
      <c r="L41" s="902"/>
      <c r="M41" s="902"/>
      <c r="N41" s="816"/>
      <c r="O41" s="904" t="s">
        <v>81</v>
      </c>
      <c r="P41" s="905"/>
      <c r="Q41" s="906"/>
    </row>
    <row r="42" spans="1:17" s="266" customFormat="1" ht="19.149999999999999" customHeight="1" x14ac:dyDescent="0.25">
      <c r="A42" s="275"/>
      <c r="B42" s="896"/>
      <c r="C42" s="899"/>
      <c r="D42" s="907" t="s">
        <v>162</v>
      </c>
      <c r="E42" s="907"/>
      <c r="F42" s="907" t="s">
        <v>190</v>
      </c>
      <c r="G42" s="907"/>
      <c r="H42" s="907" t="s">
        <v>332</v>
      </c>
      <c r="I42" s="907" t="s">
        <v>162</v>
      </c>
      <c r="J42" s="907"/>
      <c r="K42" s="907" t="s">
        <v>190</v>
      </c>
      <c r="L42" s="907"/>
      <c r="M42" s="907" t="s">
        <v>332</v>
      </c>
      <c r="N42" s="817"/>
      <c r="O42" s="908" t="s">
        <v>239</v>
      </c>
      <c r="P42" s="909"/>
      <c r="Q42" s="910" t="s">
        <v>332</v>
      </c>
    </row>
    <row r="43" spans="1:17" s="266" customFormat="1" ht="19.149999999999999" customHeight="1" x14ac:dyDescent="0.25">
      <c r="A43" s="275"/>
      <c r="B43" s="897"/>
      <c r="C43" s="900"/>
      <c r="D43" s="818" t="s">
        <v>333</v>
      </c>
      <c r="E43" s="818" t="s">
        <v>334</v>
      </c>
      <c r="F43" s="818">
        <v>2015</v>
      </c>
      <c r="G43" s="818">
        <v>2016</v>
      </c>
      <c r="H43" s="907"/>
      <c r="I43" s="818" t="s">
        <v>333</v>
      </c>
      <c r="J43" s="818" t="s">
        <v>334</v>
      </c>
      <c r="K43" s="818">
        <v>2015</v>
      </c>
      <c r="L43" s="818">
        <v>2016</v>
      </c>
      <c r="M43" s="907"/>
      <c r="N43" s="819"/>
      <c r="O43" s="818" t="s">
        <v>333</v>
      </c>
      <c r="P43" s="818" t="s">
        <v>334</v>
      </c>
      <c r="Q43" s="911"/>
    </row>
    <row r="44" spans="1:17" s="266" customFormat="1" ht="6" customHeight="1" x14ac:dyDescent="0.25">
      <c r="A44" s="275"/>
      <c r="B44" s="820"/>
      <c r="C44" s="821"/>
      <c r="D44" s="818"/>
      <c r="E44" s="818"/>
      <c r="F44" s="818"/>
      <c r="G44" s="818"/>
      <c r="H44" s="818"/>
      <c r="I44" s="818"/>
      <c r="J44" s="818"/>
      <c r="K44" s="818"/>
      <c r="L44" s="818"/>
      <c r="M44" s="818"/>
      <c r="N44" s="819"/>
      <c r="O44" s="818"/>
      <c r="P44" s="818"/>
      <c r="Q44" s="822"/>
    </row>
    <row r="45" spans="1:17" s="266" customFormat="1" ht="16.350000000000001" customHeight="1" x14ac:dyDescent="0.25">
      <c r="A45" s="275"/>
      <c r="B45" s="823" t="s">
        <v>181</v>
      </c>
      <c r="C45" s="814" t="s">
        <v>5</v>
      </c>
      <c r="D45" s="690">
        <v>1209227.7899999998</v>
      </c>
      <c r="E45" s="650">
        <v>2373659.7699999996</v>
      </c>
      <c r="F45" s="325">
        <v>5.5552832894655733E-3</v>
      </c>
      <c r="G45" s="325">
        <v>1.0007828284590892E-2</v>
      </c>
      <c r="H45" s="397">
        <v>1.9629550276875458</v>
      </c>
      <c r="I45" s="852"/>
      <c r="J45" s="853"/>
      <c r="K45" s="854"/>
      <c r="L45" s="854"/>
      <c r="M45" s="855"/>
      <c r="N45" s="825"/>
      <c r="O45" s="826">
        <v>1209227.7899999998</v>
      </c>
      <c r="P45" s="827">
        <v>2373659.7699999996</v>
      </c>
      <c r="Q45" s="828">
        <v>1.9629550276875458</v>
      </c>
    </row>
    <row r="46" spans="1:17" s="266" customFormat="1" ht="16.350000000000001" customHeight="1" x14ac:dyDescent="0.25">
      <c r="A46" s="275"/>
      <c r="B46" s="823" t="s">
        <v>182</v>
      </c>
      <c r="C46" s="815" t="s">
        <v>7</v>
      </c>
      <c r="D46" s="690">
        <v>205779.87</v>
      </c>
      <c r="E46" s="650">
        <v>263476.82</v>
      </c>
      <c r="F46" s="325">
        <v>9.4536817841359589E-4</v>
      </c>
      <c r="G46" s="325">
        <v>1.1108714083021528E-3</v>
      </c>
      <c r="H46" s="397">
        <v>1.280381895469173</v>
      </c>
      <c r="I46" s="856"/>
      <c r="J46" s="847"/>
      <c r="K46" s="857"/>
      <c r="L46" s="857"/>
      <c r="M46" s="858"/>
      <c r="N46" s="825"/>
      <c r="O46" s="826">
        <v>205779.87</v>
      </c>
      <c r="P46" s="827">
        <v>263476.82</v>
      </c>
      <c r="Q46" s="828">
        <v>1.280381895469173</v>
      </c>
    </row>
    <row r="47" spans="1:17" s="266" customFormat="1" ht="16.350000000000001" customHeight="1" x14ac:dyDescent="0.25">
      <c r="A47" s="275"/>
      <c r="B47" s="829" t="s">
        <v>183</v>
      </c>
      <c r="C47" s="815" t="s">
        <v>9</v>
      </c>
      <c r="D47" s="690">
        <v>3111239.88</v>
      </c>
      <c r="E47" s="650">
        <v>3173172.0599999996</v>
      </c>
      <c r="F47" s="325">
        <v>1.4293269686502061E-2</v>
      </c>
      <c r="G47" s="325">
        <v>1.3378733336303522E-2</v>
      </c>
      <c r="H47" s="397">
        <v>1.0199059482356596</v>
      </c>
      <c r="I47" s="856"/>
      <c r="J47" s="847"/>
      <c r="K47" s="857"/>
      <c r="L47" s="857"/>
      <c r="M47" s="858"/>
      <c r="N47" s="825"/>
      <c r="O47" s="826">
        <v>3111239.88</v>
      </c>
      <c r="P47" s="827">
        <v>3173172.0599999996</v>
      </c>
      <c r="Q47" s="828">
        <v>1.0199059482356596</v>
      </c>
    </row>
    <row r="48" spans="1:17" s="266" customFormat="1" ht="16.350000000000001" customHeight="1" x14ac:dyDescent="0.25">
      <c r="A48" s="275"/>
      <c r="B48" s="829" t="s">
        <v>184</v>
      </c>
      <c r="C48" s="815" t="s">
        <v>11</v>
      </c>
      <c r="D48" s="690">
        <v>0</v>
      </c>
      <c r="E48" s="650">
        <v>0</v>
      </c>
      <c r="F48" s="325">
        <v>0</v>
      </c>
      <c r="G48" s="325">
        <v>0</v>
      </c>
      <c r="H48" s="397" t="s">
        <v>335</v>
      </c>
      <c r="I48" s="856"/>
      <c r="J48" s="847"/>
      <c r="K48" s="857"/>
      <c r="L48" s="857"/>
      <c r="M48" s="858"/>
      <c r="N48" s="825"/>
      <c r="O48" s="826">
        <v>0</v>
      </c>
      <c r="P48" s="827">
        <v>0</v>
      </c>
      <c r="Q48" s="828" t="s">
        <v>335</v>
      </c>
    </row>
    <row r="49" spans="1:17" s="266" customFormat="1" ht="16.350000000000001" customHeight="1" x14ac:dyDescent="0.25">
      <c r="A49" s="275"/>
      <c r="B49" s="823" t="s">
        <v>185</v>
      </c>
      <c r="C49" s="815" t="s">
        <v>13</v>
      </c>
      <c r="D49" s="690">
        <v>0</v>
      </c>
      <c r="E49" s="650">
        <v>0</v>
      </c>
      <c r="F49" s="325">
        <v>0</v>
      </c>
      <c r="G49" s="325">
        <v>0</v>
      </c>
      <c r="H49" s="397" t="s">
        <v>335</v>
      </c>
      <c r="I49" s="856"/>
      <c r="J49" s="847"/>
      <c r="K49" s="857"/>
      <c r="L49" s="857"/>
      <c r="M49" s="858"/>
      <c r="N49" s="825"/>
      <c r="O49" s="826">
        <v>0</v>
      </c>
      <c r="P49" s="827">
        <v>0</v>
      </c>
      <c r="Q49" s="828" t="s">
        <v>335</v>
      </c>
    </row>
    <row r="50" spans="1:17" s="266" customFormat="1" ht="16.350000000000001" customHeight="1" x14ac:dyDescent="0.25">
      <c r="A50" s="275"/>
      <c r="B50" s="829" t="s">
        <v>186</v>
      </c>
      <c r="C50" s="815" t="s">
        <v>15</v>
      </c>
      <c r="D50" s="690">
        <v>0</v>
      </c>
      <c r="E50" s="650">
        <v>0</v>
      </c>
      <c r="F50" s="325">
        <v>0</v>
      </c>
      <c r="G50" s="325">
        <v>0</v>
      </c>
      <c r="H50" s="397" t="s">
        <v>335</v>
      </c>
      <c r="I50" s="856"/>
      <c r="J50" s="847"/>
      <c r="K50" s="857"/>
      <c r="L50" s="857"/>
      <c r="M50" s="858"/>
      <c r="N50" s="825"/>
      <c r="O50" s="826">
        <v>0</v>
      </c>
      <c r="P50" s="827">
        <v>0</v>
      </c>
      <c r="Q50" s="828" t="s">
        <v>335</v>
      </c>
    </row>
    <row r="51" spans="1:17" s="266" customFormat="1" ht="16.350000000000001" customHeight="1" x14ac:dyDescent="0.25">
      <c r="A51" s="275"/>
      <c r="B51" s="829" t="s">
        <v>187</v>
      </c>
      <c r="C51" s="815" t="s">
        <v>17</v>
      </c>
      <c r="D51" s="690">
        <v>59958.65</v>
      </c>
      <c r="E51" s="650">
        <v>56090.240000000005</v>
      </c>
      <c r="F51" s="325">
        <v>2.7545454145071798E-4</v>
      </c>
      <c r="G51" s="325">
        <v>2.3648776351864936E-4</v>
      </c>
      <c r="H51" s="397">
        <v>0.93548203637006511</v>
      </c>
      <c r="I51" s="856"/>
      <c r="J51" s="847"/>
      <c r="K51" s="857"/>
      <c r="L51" s="857"/>
      <c r="M51" s="858"/>
      <c r="N51" s="825"/>
      <c r="O51" s="826">
        <v>59958.65</v>
      </c>
      <c r="P51" s="827">
        <v>56090.240000000005</v>
      </c>
      <c r="Q51" s="828">
        <v>0.93548203637006511</v>
      </c>
    </row>
    <row r="52" spans="1:17" s="266" customFormat="1" ht="16.350000000000001" customHeight="1" x14ac:dyDescent="0.25">
      <c r="A52" s="275"/>
      <c r="B52" s="823" t="s">
        <v>188</v>
      </c>
      <c r="C52" s="815" t="s">
        <v>19</v>
      </c>
      <c r="D52" s="690">
        <v>1641763.6569000001</v>
      </c>
      <c r="E52" s="650">
        <v>1337136.92</v>
      </c>
      <c r="F52" s="325">
        <v>7.5423855487380615E-3</v>
      </c>
      <c r="G52" s="325">
        <v>5.6376389141678676E-3</v>
      </c>
      <c r="H52" s="397">
        <v>0.81445152862306602</v>
      </c>
      <c r="I52" s="856"/>
      <c r="J52" s="847"/>
      <c r="K52" s="857"/>
      <c r="L52" s="857"/>
      <c r="M52" s="858"/>
      <c r="N52" s="825"/>
      <c r="O52" s="826">
        <v>1641763.6569000001</v>
      </c>
      <c r="P52" s="827">
        <v>1337136.92</v>
      </c>
      <c r="Q52" s="828">
        <v>0.81445152862306602</v>
      </c>
    </row>
    <row r="53" spans="1:17" s="266" customFormat="1" ht="16.350000000000001" customHeight="1" x14ac:dyDescent="0.25">
      <c r="A53" s="275"/>
      <c r="B53" s="829" t="s">
        <v>189</v>
      </c>
      <c r="C53" s="815" t="s">
        <v>21</v>
      </c>
      <c r="D53" s="690">
        <v>663400.17779999995</v>
      </c>
      <c r="E53" s="650">
        <v>815640.24</v>
      </c>
      <c r="F53" s="325">
        <v>3.04771024321301E-3</v>
      </c>
      <c r="G53" s="325">
        <v>3.4389037414247893E-3</v>
      </c>
      <c r="H53" s="397">
        <v>1.2294845061767483</v>
      </c>
      <c r="I53" s="856"/>
      <c r="J53" s="847"/>
      <c r="K53" s="857"/>
      <c r="L53" s="857"/>
      <c r="M53" s="858"/>
      <c r="N53" s="825"/>
      <c r="O53" s="826">
        <v>663400.17779999995</v>
      </c>
      <c r="P53" s="827">
        <v>815640.24</v>
      </c>
      <c r="Q53" s="828">
        <v>1.2294845061767483</v>
      </c>
    </row>
    <row r="54" spans="1:17" s="266" customFormat="1" ht="16.350000000000001" customHeight="1" x14ac:dyDescent="0.25">
      <c r="A54" s="275"/>
      <c r="B54" s="829" t="s">
        <v>199</v>
      </c>
      <c r="C54" s="815" t="s">
        <v>23</v>
      </c>
      <c r="D54" s="690">
        <v>12812092.360000003</v>
      </c>
      <c r="E54" s="650">
        <v>13603455.979999995</v>
      </c>
      <c r="F54" s="325">
        <v>5.8859714587437308E-2</v>
      </c>
      <c r="G54" s="325">
        <v>5.7354913810933862E-2</v>
      </c>
      <c r="H54" s="397">
        <v>1.0617669306280269</v>
      </c>
      <c r="I54" s="856"/>
      <c r="J54" s="847"/>
      <c r="K54" s="857"/>
      <c r="L54" s="857"/>
      <c r="M54" s="858"/>
      <c r="N54" s="825"/>
      <c r="O54" s="826">
        <v>12812092.360000003</v>
      </c>
      <c r="P54" s="827">
        <v>13603455.979999995</v>
      </c>
      <c r="Q54" s="828">
        <v>1.0617669306280269</v>
      </c>
    </row>
    <row r="55" spans="1:17" s="266" customFormat="1" ht="16.350000000000001" customHeight="1" x14ac:dyDescent="0.25">
      <c r="A55" s="275"/>
      <c r="B55" s="823" t="s">
        <v>200</v>
      </c>
      <c r="C55" s="815" t="s">
        <v>25</v>
      </c>
      <c r="D55" s="690">
        <v>5093.82</v>
      </c>
      <c r="E55" s="650">
        <v>6744.3899999999994</v>
      </c>
      <c r="F55" s="325">
        <v>2.3401391664630475E-5</v>
      </c>
      <c r="G55" s="325">
        <v>2.8435708376315439E-5</v>
      </c>
      <c r="H55" s="397">
        <v>1.3240338292283591</v>
      </c>
      <c r="I55" s="856"/>
      <c r="J55" s="847"/>
      <c r="K55" s="857"/>
      <c r="L55" s="857"/>
      <c r="M55" s="858"/>
      <c r="N55" s="825"/>
      <c r="O55" s="826">
        <v>5093.82</v>
      </c>
      <c r="P55" s="827">
        <v>6744.3899999999994</v>
      </c>
      <c r="Q55" s="828">
        <v>1.3240338292283591</v>
      </c>
    </row>
    <row r="56" spans="1:17" s="266" customFormat="1" ht="16.350000000000001" customHeight="1" x14ac:dyDescent="0.25">
      <c r="A56" s="275"/>
      <c r="B56" s="829" t="s">
        <v>201</v>
      </c>
      <c r="C56" s="815" t="s">
        <v>27</v>
      </c>
      <c r="D56" s="690">
        <v>0</v>
      </c>
      <c r="E56" s="650">
        <v>5.9600000000000009</v>
      </c>
      <c r="F56" s="325">
        <v>0</v>
      </c>
      <c r="G56" s="325">
        <v>2.5128561948944241E-8</v>
      </c>
      <c r="H56" s="397" t="s">
        <v>335</v>
      </c>
      <c r="I56" s="856"/>
      <c r="J56" s="847"/>
      <c r="K56" s="857"/>
      <c r="L56" s="857"/>
      <c r="M56" s="858"/>
      <c r="N56" s="825"/>
      <c r="O56" s="826">
        <v>0</v>
      </c>
      <c r="P56" s="827">
        <v>5.9600000000000009</v>
      </c>
      <c r="Q56" s="828" t="s">
        <v>335</v>
      </c>
    </row>
    <row r="57" spans="1:17" s="266" customFormat="1" ht="16.350000000000001" customHeight="1" x14ac:dyDescent="0.25">
      <c r="A57" s="275"/>
      <c r="B57" s="829" t="s">
        <v>202</v>
      </c>
      <c r="C57" s="815" t="s">
        <v>115</v>
      </c>
      <c r="D57" s="690">
        <v>197061.91</v>
      </c>
      <c r="E57" s="650">
        <v>199410.28999999998</v>
      </c>
      <c r="F57" s="325">
        <v>9.0531721538848276E-4</v>
      </c>
      <c r="G57" s="325">
        <v>8.4075399757079449E-4</v>
      </c>
      <c r="H57" s="397">
        <v>1.011916965587109</v>
      </c>
      <c r="I57" s="856"/>
      <c r="J57" s="847"/>
      <c r="K57" s="857"/>
      <c r="L57" s="857"/>
      <c r="M57" s="858"/>
      <c r="N57" s="825"/>
      <c r="O57" s="826">
        <v>197061.91</v>
      </c>
      <c r="P57" s="827">
        <v>199410.28999999998</v>
      </c>
      <c r="Q57" s="828">
        <v>1.011916965587109</v>
      </c>
    </row>
    <row r="58" spans="1:17" s="266" customFormat="1" ht="16.350000000000001" customHeight="1" x14ac:dyDescent="0.25">
      <c r="A58" s="275"/>
      <c r="B58" s="823" t="s">
        <v>203</v>
      </c>
      <c r="C58" s="830" t="s">
        <v>31</v>
      </c>
      <c r="D58" s="690">
        <v>0</v>
      </c>
      <c r="E58" s="650">
        <v>0</v>
      </c>
      <c r="F58" s="325">
        <v>0</v>
      </c>
      <c r="G58" s="325">
        <v>0</v>
      </c>
      <c r="H58" s="398" t="s">
        <v>335</v>
      </c>
      <c r="I58" s="856"/>
      <c r="J58" s="847"/>
      <c r="K58" s="857"/>
      <c r="L58" s="857"/>
      <c r="M58" s="858"/>
      <c r="N58" s="825"/>
      <c r="O58" s="826">
        <v>0</v>
      </c>
      <c r="P58" s="827">
        <v>0</v>
      </c>
      <c r="Q58" s="831" t="s">
        <v>335</v>
      </c>
    </row>
    <row r="59" spans="1:17" s="266" customFormat="1" ht="16.350000000000001" customHeight="1" x14ac:dyDescent="0.25">
      <c r="A59" s="275"/>
      <c r="B59" s="823" t="s">
        <v>204</v>
      </c>
      <c r="C59" s="830" t="s">
        <v>116</v>
      </c>
      <c r="D59" s="690">
        <v>51793.350000000006</v>
      </c>
      <c r="E59" s="650">
        <v>33194.79</v>
      </c>
      <c r="F59" s="325">
        <v>2.3794253997457489E-4</v>
      </c>
      <c r="G59" s="325">
        <v>1.3995592900959642E-4</v>
      </c>
      <c r="H59" s="397">
        <v>0.64090834054951062</v>
      </c>
      <c r="I59" s="856"/>
      <c r="J59" s="847"/>
      <c r="K59" s="857"/>
      <c r="L59" s="857"/>
      <c r="M59" s="858"/>
      <c r="N59" s="825"/>
      <c r="O59" s="826">
        <v>51793.350000000006</v>
      </c>
      <c r="P59" s="827">
        <v>33194.79</v>
      </c>
      <c r="Q59" s="828">
        <v>0.64090834054951062</v>
      </c>
    </row>
    <row r="60" spans="1:17" s="266" customFormat="1" ht="16.350000000000001" customHeight="1" x14ac:dyDescent="0.25">
      <c r="A60" s="275"/>
      <c r="B60" s="829" t="s">
        <v>205</v>
      </c>
      <c r="C60" s="830" t="s">
        <v>196</v>
      </c>
      <c r="D60" s="690">
        <v>5981</v>
      </c>
      <c r="E60" s="650">
        <v>9266.25</v>
      </c>
      <c r="F60" s="325">
        <v>2.7477163218597219E-5</v>
      </c>
      <c r="G60" s="325">
        <v>3.9068378718020898E-5</v>
      </c>
      <c r="H60" s="397">
        <v>1.549281056679485</v>
      </c>
      <c r="I60" s="856"/>
      <c r="J60" s="847"/>
      <c r="K60" s="857"/>
      <c r="L60" s="857"/>
      <c r="M60" s="858"/>
      <c r="N60" s="825"/>
      <c r="O60" s="826">
        <v>5981</v>
      </c>
      <c r="P60" s="827">
        <v>9266.25</v>
      </c>
      <c r="Q60" s="828">
        <v>1.549281056679485</v>
      </c>
    </row>
    <row r="61" spans="1:17" s="266" customFormat="1" ht="16.350000000000001" customHeight="1" x14ac:dyDescent="0.25">
      <c r="A61" s="275"/>
      <c r="B61" s="829" t="s">
        <v>206</v>
      </c>
      <c r="C61" s="830" t="s">
        <v>37</v>
      </c>
      <c r="D61" s="690">
        <v>0</v>
      </c>
      <c r="E61" s="650">
        <v>0</v>
      </c>
      <c r="F61" s="325">
        <v>0</v>
      </c>
      <c r="G61" s="325">
        <v>0</v>
      </c>
      <c r="H61" s="397" t="s">
        <v>335</v>
      </c>
      <c r="I61" s="856"/>
      <c r="J61" s="847"/>
      <c r="K61" s="857"/>
      <c r="L61" s="857"/>
      <c r="M61" s="858"/>
      <c r="N61" s="825"/>
      <c r="O61" s="826">
        <v>0</v>
      </c>
      <c r="P61" s="827">
        <v>0</v>
      </c>
      <c r="Q61" s="828" t="s">
        <v>335</v>
      </c>
    </row>
    <row r="62" spans="1:17" s="266" customFormat="1" ht="16.350000000000001" customHeight="1" x14ac:dyDescent="0.25">
      <c r="A62" s="275"/>
      <c r="B62" s="823" t="s">
        <v>207</v>
      </c>
      <c r="C62" s="830" t="s">
        <v>39</v>
      </c>
      <c r="D62" s="690">
        <v>0</v>
      </c>
      <c r="E62" s="650">
        <v>17940</v>
      </c>
      <c r="F62" s="325">
        <v>0</v>
      </c>
      <c r="G62" s="325">
        <v>7.5638657946989869E-5</v>
      </c>
      <c r="H62" s="397" t="s">
        <v>335</v>
      </c>
      <c r="I62" s="856"/>
      <c r="J62" s="847"/>
      <c r="K62" s="857"/>
      <c r="L62" s="857"/>
      <c r="M62" s="858"/>
      <c r="N62" s="825"/>
      <c r="O62" s="826">
        <v>0</v>
      </c>
      <c r="P62" s="827">
        <v>17940</v>
      </c>
      <c r="Q62" s="828" t="s">
        <v>335</v>
      </c>
    </row>
    <row r="63" spans="1:17" s="266" customFormat="1" ht="19.149999999999999" customHeight="1" x14ac:dyDescent="0.25">
      <c r="A63" s="275"/>
      <c r="B63" s="915" t="s">
        <v>224</v>
      </c>
      <c r="C63" s="915"/>
      <c r="D63" s="824">
        <v>19963392.464700002</v>
      </c>
      <c r="E63" s="832">
        <v>21889193.709999993</v>
      </c>
      <c r="F63" s="913"/>
      <c r="G63" s="913"/>
      <c r="H63" s="399">
        <v>1.096466632547813</v>
      </c>
      <c r="I63" s="859"/>
      <c r="J63" s="860"/>
      <c r="K63" s="916"/>
      <c r="L63" s="916"/>
      <c r="M63" s="861" t="s">
        <v>335</v>
      </c>
      <c r="N63" s="833"/>
      <c r="O63" s="834">
        <v>19963392.464700002</v>
      </c>
      <c r="P63" s="832">
        <v>21889193.709999993</v>
      </c>
      <c r="Q63" s="835">
        <v>1.096466632547813</v>
      </c>
    </row>
    <row r="64" spans="1:17" s="266" customFormat="1" ht="6" customHeight="1" x14ac:dyDescent="0.25">
      <c r="A64" s="275"/>
      <c r="B64" s="836"/>
      <c r="C64" s="836"/>
      <c r="D64" s="837"/>
      <c r="E64" s="838"/>
      <c r="F64" s="837"/>
      <c r="G64" s="837"/>
      <c r="H64" s="839"/>
      <c r="I64" s="847"/>
      <c r="J64" s="848"/>
      <c r="K64" s="848"/>
      <c r="L64" s="848"/>
      <c r="M64" s="849"/>
      <c r="N64" s="837"/>
      <c r="O64" s="838"/>
      <c r="P64" s="838"/>
      <c r="Q64" s="840"/>
    </row>
    <row r="65" spans="1:17" s="266" customFormat="1" ht="16.350000000000001" customHeight="1" x14ac:dyDescent="0.25">
      <c r="A65" s="275"/>
      <c r="B65" s="841" t="s">
        <v>103</v>
      </c>
      <c r="C65" s="328" t="s">
        <v>41</v>
      </c>
      <c r="D65" s="690">
        <v>8416681.0890000276</v>
      </c>
      <c r="E65" s="650">
        <v>9479449.0820000004</v>
      </c>
      <c r="F65" s="325">
        <v>0.12552182061575456</v>
      </c>
      <c r="G65" s="325">
        <v>0.13779804813838925</v>
      </c>
      <c r="H65" s="397">
        <v>1.1262692481468652</v>
      </c>
      <c r="I65" s="852"/>
      <c r="J65" s="853"/>
      <c r="K65" s="854"/>
      <c r="L65" s="854"/>
      <c r="M65" s="855"/>
      <c r="N65" s="837"/>
      <c r="O65" s="826">
        <v>8416681.0890000276</v>
      </c>
      <c r="P65" s="827">
        <v>9479449.0820000004</v>
      </c>
      <c r="Q65" s="831">
        <v>1.1262692481468652</v>
      </c>
    </row>
    <row r="66" spans="1:17" s="266" customFormat="1" ht="16.350000000000001" customHeight="1" x14ac:dyDescent="0.25">
      <c r="A66" s="275"/>
      <c r="B66" s="841" t="s">
        <v>101</v>
      </c>
      <c r="C66" s="328" t="s">
        <v>42</v>
      </c>
      <c r="D66" s="690">
        <v>40557.300000000003</v>
      </c>
      <c r="E66" s="650">
        <v>0</v>
      </c>
      <c r="F66" s="325">
        <v>6.0484959349507391E-4</v>
      </c>
      <c r="G66" s="325">
        <v>0</v>
      </c>
      <c r="H66" s="397">
        <v>0</v>
      </c>
      <c r="I66" s="856"/>
      <c r="J66" s="847"/>
      <c r="K66" s="857"/>
      <c r="L66" s="857"/>
      <c r="M66" s="858"/>
      <c r="N66" s="837"/>
      <c r="O66" s="826">
        <v>40557.300000000003</v>
      </c>
      <c r="P66" s="827">
        <v>0</v>
      </c>
      <c r="Q66" s="831">
        <v>0</v>
      </c>
    </row>
    <row r="67" spans="1:17" s="266" customFormat="1" ht="16.350000000000001" customHeight="1" x14ac:dyDescent="0.25">
      <c r="A67" s="275"/>
      <c r="B67" s="841" t="s">
        <v>102</v>
      </c>
      <c r="C67" s="329" t="s">
        <v>83</v>
      </c>
      <c r="D67" s="690">
        <v>869645.48099991539</v>
      </c>
      <c r="E67" s="650">
        <v>754566.14800000004</v>
      </c>
      <c r="F67" s="325">
        <v>1.2969421427649938E-2</v>
      </c>
      <c r="G67" s="325">
        <v>1.0968753720418259E-2</v>
      </c>
      <c r="H67" s="397">
        <v>0.86767098143533439</v>
      </c>
      <c r="I67" s="856"/>
      <c r="J67" s="847"/>
      <c r="K67" s="857"/>
      <c r="L67" s="857"/>
      <c r="M67" s="858"/>
      <c r="N67" s="837"/>
      <c r="O67" s="826">
        <v>869645.48099991539</v>
      </c>
      <c r="P67" s="827">
        <v>754566.14800000004</v>
      </c>
      <c r="Q67" s="831">
        <v>0.86767098143533439</v>
      </c>
    </row>
    <row r="68" spans="1:17" s="266" customFormat="1" ht="16.350000000000001" customHeight="1" x14ac:dyDescent="0.25">
      <c r="A68" s="275"/>
      <c r="B68" s="841" t="s">
        <v>104</v>
      </c>
      <c r="C68" s="328" t="s">
        <v>44</v>
      </c>
      <c r="D68" s="690">
        <v>0</v>
      </c>
      <c r="E68" s="650">
        <v>0</v>
      </c>
      <c r="F68" s="325">
        <v>0</v>
      </c>
      <c r="G68" s="325">
        <v>0</v>
      </c>
      <c r="H68" s="397" t="s">
        <v>335</v>
      </c>
      <c r="I68" s="856"/>
      <c r="J68" s="847"/>
      <c r="K68" s="857"/>
      <c r="L68" s="857"/>
      <c r="M68" s="858"/>
      <c r="N68" s="837"/>
      <c r="O68" s="826">
        <v>0</v>
      </c>
      <c r="P68" s="827">
        <v>0</v>
      </c>
      <c r="Q68" s="831" t="s">
        <v>335</v>
      </c>
    </row>
    <row r="69" spans="1:17" s="266" customFormat="1" ht="19.149999999999999" customHeight="1" x14ac:dyDescent="0.25">
      <c r="A69" s="275"/>
      <c r="B69" s="915" t="s">
        <v>225</v>
      </c>
      <c r="C69" s="915"/>
      <c r="D69" s="824">
        <v>9326883.8699999433</v>
      </c>
      <c r="E69" s="832">
        <v>10234015.23</v>
      </c>
      <c r="F69" s="913"/>
      <c r="G69" s="913"/>
      <c r="H69" s="399">
        <v>1.0972598536278402</v>
      </c>
      <c r="I69" s="859"/>
      <c r="J69" s="860"/>
      <c r="K69" s="916"/>
      <c r="L69" s="916"/>
      <c r="M69" s="861"/>
      <c r="N69" s="842"/>
      <c r="O69" s="834">
        <v>9326883.8699999433</v>
      </c>
      <c r="P69" s="832">
        <v>10234015.23</v>
      </c>
      <c r="Q69" s="835">
        <v>1.0972598536278402</v>
      </c>
    </row>
    <row r="70" spans="1:17" s="266" customFormat="1" ht="6" customHeight="1" x14ac:dyDescent="0.25">
      <c r="A70" s="275"/>
      <c r="B70" s="836"/>
      <c r="C70" s="836"/>
      <c r="D70" s="837"/>
      <c r="E70" s="838"/>
      <c r="F70" s="837"/>
      <c r="G70" s="837"/>
      <c r="H70" s="839"/>
      <c r="I70" s="847"/>
      <c r="J70" s="848"/>
      <c r="K70" s="848"/>
      <c r="L70" s="848"/>
      <c r="M70" s="849"/>
      <c r="N70" s="837"/>
      <c r="O70" s="838"/>
      <c r="P70" s="838"/>
      <c r="Q70" s="840"/>
    </row>
    <row r="71" spans="1:17" s="266" customFormat="1" ht="13.15" customHeight="1" x14ac:dyDescent="0.25">
      <c r="A71" s="275"/>
      <c r="B71" s="912" t="s">
        <v>198</v>
      </c>
      <c r="C71" s="912"/>
      <c r="D71" s="824">
        <v>29290276.334699944</v>
      </c>
      <c r="E71" s="832">
        <v>32123208.939999994</v>
      </c>
      <c r="F71" s="913"/>
      <c r="G71" s="913"/>
      <c r="H71" s="399">
        <v>1.0967192174265663</v>
      </c>
      <c r="I71" s="862"/>
      <c r="J71" s="863"/>
      <c r="K71" s="914"/>
      <c r="L71" s="914"/>
      <c r="M71" s="864" t="s">
        <v>335</v>
      </c>
      <c r="N71" s="842"/>
      <c r="O71" s="834">
        <v>29290276.334699944</v>
      </c>
      <c r="P71" s="832">
        <v>32123208.939999994</v>
      </c>
      <c r="Q71" s="835">
        <v>1.0967192174265663</v>
      </c>
    </row>
    <row r="72" spans="1:17" s="269" customFormat="1" ht="16.149999999999999" hidden="1" customHeight="1" x14ac:dyDescent="0.25">
      <c r="A72" s="294"/>
      <c r="B72" s="288" t="s">
        <v>55</v>
      </c>
      <c r="C72" s="300" t="s">
        <v>87</v>
      </c>
      <c r="D72" s="284">
        <v>23355611.820000008</v>
      </c>
      <c r="E72" s="297">
        <v>25365170.410000004</v>
      </c>
      <c r="F72" s="286"/>
      <c r="G72" s="286"/>
      <c r="H72" s="286"/>
      <c r="I72" s="850">
        <v>883672.22999999986</v>
      </c>
      <c r="J72" s="850">
        <v>1280952.03</v>
      </c>
      <c r="K72" s="850"/>
      <c r="L72" s="850"/>
      <c r="M72" s="850"/>
      <c r="N72" s="287"/>
      <c r="O72" s="285" t="e">
        <f>SUM(D72+#REF!+I72+#REF!)</f>
        <v>#REF!</v>
      </c>
      <c r="P72" s="296" t="e">
        <f>SUM(E72+#REF!+J72+#REF!)</f>
        <v>#REF!</v>
      </c>
      <c r="Q72" s="295" t="e">
        <f>SUM(P72)/O72</f>
        <v>#REF!</v>
      </c>
    </row>
    <row r="73" spans="1:17" s="269" customFormat="1" ht="16.149999999999999" hidden="1" customHeight="1" x14ac:dyDescent="0.25">
      <c r="A73" s="266"/>
      <c r="B73" s="289" t="s">
        <v>57</v>
      </c>
      <c r="C73" s="300" t="s">
        <v>163</v>
      </c>
      <c r="D73" s="284">
        <v>6916491.4900000002</v>
      </c>
      <c r="E73" s="297">
        <v>7687705.5000000009</v>
      </c>
      <c r="F73" s="286"/>
      <c r="G73" s="286"/>
      <c r="H73" s="286"/>
      <c r="I73" s="850">
        <v>344823.13</v>
      </c>
      <c r="J73" s="850">
        <v>421665.82999999996</v>
      </c>
      <c r="K73" s="850"/>
      <c r="L73" s="850"/>
      <c r="M73" s="850"/>
      <c r="N73" s="287"/>
      <c r="O73" s="285" t="e">
        <f>SUM(D73+#REF!+I73+#REF!)</f>
        <v>#REF!</v>
      </c>
      <c r="P73" s="296" t="e">
        <f>SUM(E73+#REF!+J73+#REF!)</f>
        <v>#REF!</v>
      </c>
      <c r="Q73" s="295" t="e">
        <f>SUM(P73)/O73</f>
        <v>#REF!</v>
      </c>
    </row>
    <row r="74" spans="1:17" s="269" customFormat="1" ht="16.149999999999999" hidden="1" customHeight="1" x14ac:dyDescent="0.25">
      <c r="A74" s="266"/>
      <c r="B74" s="289" t="s">
        <v>59</v>
      </c>
      <c r="C74" s="300" t="s">
        <v>164</v>
      </c>
      <c r="D74" s="284">
        <v>0</v>
      </c>
      <c r="E74" s="297">
        <v>461676</v>
      </c>
      <c r="F74" s="286"/>
      <c r="G74" s="286"/>
      <c r="H74" s="286"/>
      <c r="I74" s="850">
        <v>0</v>
      </c>
      <c r="J74" s="850">
        <v>0</v>
      </c>
      <c r="K74" s="850"/>
      <c r="L74" s="850"/>
      <c r="M74" s="850"/>
      <c r="N74" s="287"/>
      <c r="O74" s="285" t="e">
        <f>SUM(D74+#REF!+I74+#REF!)</f>
        <v>#REF!</v>
      </c>
      <c r="P74" s="296" t="e">
        <f>SUM(E74+#REF!+J74+#REF!)</f>
        <v>#REF!</v>
      </c>
      <c r="Q74" s="295">
        <v>0</v>
      </c>
    </row>
    <row r="75" spans="1:17" s="269" customFormat="1" ht="16.149999999999999" hidden="1" customHeight="1" x14ac:dyDescent="0.25">
      <c r="A75" s="266"/>
      <c r="B75" s="288" t="s">
        <v>61</v>
      </c>
      <c r="C75" s="300" t="s">
        <v>165</v>
      </c>
      <c r="D75" s="284">
        <v>17321548.050000001</v>
      </c>
      <c r="E75" s="297">
        <v>23055191.170000002</v>
      </c>
      <c r="F75" s="286"/>
      <c r="G75" s="286"/>
      <c r="H75" s="286"/>
      <c r="I75" s="850">
        <v>429238.72999999992</v>
      </c>
      <c r="J75" s="850">
        <v>1195296.2000000002</v>
      </c>
      <c r="K75" s="850"/>
      <c r="L75" s="850"/>
      <c r="M75" s="850"/>
      <c r="N75" s="287"/>
      <c r="O75" s="285" t="e">
        <f>SUM(D75+#REF!+I75+#REF!)</f>
        <v>#REF!</v>
      </c>
      <c r="P75" s="296" t="e">
        <f>SUM(E75+#REF!+J75+#REF!)</f>
        <v>#REF!</v>
      </c>
      <c r="Q75" s="295" t="e">
        <f>SUM(P75)/O75</f>
        <v>#REF!</v>
      </c>
    </row>
    <row r="76" spans="1:17" s="269" customFormat="1" ht="16.149999999999999" hidden="1" customHeight="1" x14ac:dyDescent="0.25">
      <c r="A76" s="266"/>
      <c r="B76" s="289" t="s">
        <v>63</v>
      </c>
      <c r="C76" s="300" t="s">
        <v>166</v>
      </c>
      <c r="D76" s="284">
        <v>27204338.449999999</v>
      </c>
      <c r="E76" s="297">
        <v>28593196.580000006</v>
      </c>
      <c r="F76" s="286"/>
      <c r="G76" s="286"/>
      <c r="H76" s="286"/>
      <c r="I76" s="850">
        <v>4303330.1500000004</v>
      </c>
      <c r="J76" s="850">
        <v>3365974.9600000004</v>
      </c>
      <c r="K76" s="850"/>
      <c r="L76" s="850"/>
      <c r="M76" s="850"/>
      <c r="N76" s="287"/>
      <c r="O76" s="285" t="e">
        <f>SUM(D76+#REF!+I76+#REF!)</f>
        <v>#REF!</v>
      </c>
      <c r="P76" s="296" t="e">
        <f>SUM(E76+#REF!+J76+#REF!)</f>
        <v>#REF!</v>
      </c>
      <c r="Q76" s="295" t="e">
        <f>SUM(P76)/O76</f>
        <v>#REF!</v>
      </c>
    </row>
    <row r="77" spans="1:17" s="269" customFormat="1" ht="16.149999999999999" hidden="1" customHeight="1" x14ac:dyDescent="0.25">
      <c r="A77" s="266"/>
      <c r="B77" s="289" t="s">
        <v>65</v>
      </c>
      <c r="C77" s="300" t="s">
        <v>167</v>
      </c>
      <c r="D77" s="284">
        <v>4586592.2200000063</v>
      </c>
      <c r="E77" s="297">
        <v>5103729.7000000263</v>
      </c>
      <c r="F77" s="286"/>
      <c r="G77" s="286"/>
      <c r="H77" s="286"/>
      <c r="I77" s="850">
        <v>0</v>
      </c>
      <c r="J77" s="850">
        <v>0</v>
      </c>
      <c r="K77" s="850"/>
      <c r="L77" s="850"/>
      <c r="M77" s="850"/>
      <c r="N77" s="287"/>
      <c r="O77" s="285" t="e">
        <f>SUM(D77+#REF!+I77+#REF!)</f>
        <v>#REF!</v>
      </c>
      <c r="P77" s="296" t="e">
        <f>SUM(E77+#REF!+J77+#REF!)</f>
        <v>#REF!</v>
      </c>
      <c r="Q77" s="295" t="e">
        <f>SUM(P77)/O77</f>
        <v>#REF!</v>
      </c>
    </row>
    <row r="78" spans="1:17" s="269" customFormat="1" ht="16.149999999999999" hidden="1" customHeight="1" x14ac:dyDescent="0.25">
      <c r="A78" s="266"/>
      <c r="B78" s="266"/>
      <c r="C78" s="266"/>
      <c r="I78" s="851"/>
      <c r="J78" s="851"/>
      <c r="K78" s="851"/>
      <c r="L78" s="851"/>
      <c r="M78" s="851"/>
      <c r="N78" s="266"/>
      <c r="O78" s="266"/>
    </row>
    <row r="79" spans="1:17" s="269" customFormat="1" ht="16.149999999999999" hidden="1" customHeight="1" x14ac:dyDescent="0.25">
      <c r="A79" s="266"/>
      <c r="B79" s="266"/>
      <c r="C79" s="266"/>
      <c r="I79" s="851"/>
      <c r="J79" s="851"/>
      <c r="K79" s="851"/>
      <c r="L79" s="851"/>
      <c r="M79" s="851"/>
      <c r="N79" s="266"/>
      <c r="O79" s="266"/>
    </row>
    <row r="80" spans="1:17" s="269" customFormat="1" ht="16.149999999999999" hidden="1" customHeight="1" x14ac:dyDescent="0.25">
      <c r="A80" s="266"/>
      <c r="B80" s="266"/>
      <c r="C80" s="266"/>
      <c r="I80" s="851"/>
      <c r="J80" s="851"/>
      <c r="K80" s="851"/>
      <c r="L80" s="851"/>
      <c r="M80" s="851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51"/>
      <c r="J81" s="851"/>
      <c r="K81" s="851"/>
      <c r="L81" s="851"/>
      <c r="M81" s="851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51"/>
      <c r="J82" s="851"/>
      <c r="K82" s="851"/>
      <c r="L82" s="851"/>
      <c r="M82" s="851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51"/>
      <c r="J83" s="851"/>
      <c r="K83" s="851"/>
      <c r="L83" s="851"/>
      <c r="M83" s="851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51"/>
      <c r="J84" s="851"/>
      <c r="K84" s="851"/>
      <c r="L84" s="851"/>
      <c r="M84" s="851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51"/>
      <c r="J85" s="851"/>
      <c r="K85" s="851"/>
      <c r="L85" s="851"/>
      <c r="M85" s="851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51"/>
      <c r="J86" s="851"/>
      <c r="K86" s="851"/>
      <c r="L86" s="851"/>
      <c r="M86" s="851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51"/>
      <c r="J87" s="851"/>
      <c r="K87" s="851"/>
      <c r="L87" s="851"/>
      <c r="M87" s="851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51"/>
      <c r="J88" s="851"/>
      <c r="K88" s="851"/>
      <c r="L88" s="851"/>
      <c r="M88" s="851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51"/>
      <c r="J89" s="851"/>
      <c r="K89" s="851"/>
      <c r="L89" s="851"/>
      <c r="M89" s="851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51"/>
      <c r="J90" s="851"/>
      <c r="K90" s="851"/>
      <c r="L90" s="851"/>
      <c r="M90" s="851"/>
      <c r="N90" s="266"/>
      <c r="O90" s="266"/>
    </row>
    <row r="91" spans="1:17" s="269" customFormat="1" ht="16.149999999999999" hidden="1" customHeight="1" x14ac:dyDescent="0.25">
      <c r="A91" s="282"/>
      <c r="B91" s="282"/>
      <c r="C91" s="282"/>
      <c r="D91" s="271"/>
      <c r="E91" s="271"/>
      <c r="F91" s="271"/>
      <c r="G91" s="271"/>
      <c r="H91" s="271"/>
      <c r="I91" s="851"/>
      <c r="J91" s="851"/>
      <c r="K91" s="851"/>
      <c r="L91" s="851"/>
      <c r="M91" s="851"/>
      <c r="N91" s="282"/>
      <c r="O91" s="282"/>
      <c r="P91" s="271"/>
      <c r="Q91" s="271"/>
    </row>
    <row r="92" spans="1:17" s="269" customFormat="1" ht="16.149999999999999" hidden="1" customHeight="1" x14ac:dyDescent="0.25">
      <c r="A92" s="282"/>
      <c r="B92" s="282"/>
      <c r="C92" s="282"/>
      <c r="D92" s="271"/>
      <c r="E92" s="271"/>
      <c r="F92" s="271"/>
      <c r="G92" s="271"/>
      <c r="H92" s="271"/>
      <c r="I92" s="851"/>
      <c r="J92" s="851"/>
      <c r="K92" s="851"/>
      <c r="L92" s="851"/>
      <c r="M92" s="851"/>
      <c r="N92" s="282"/>
      <c r="O92" s="282"/>
      <c r="P92" s="271"/>
      <c r="Q92" s="271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51"/>
      <c r="J93" s="851"/>
      <c r="K93" s="851"/>
      <c r="L93" s="851"/>
      <c r="M93" s="851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51"/>
      <c r="J94" s="851"/>
      <c r="K94" s="851"/>
      <c r="L94" s="851"/>
      <c r="M94" s="851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51"/>
      <c r="J95" s="851"/>
      <c r="K95" s="851"/>
      <c r="L95" s="851"/>
      <c r="M95" s="851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51"/>
      <c r="J96" s="851"/>
      <c r="K96" s="851"/>
      <c r="L96" s="851"/>
      <c r="M96" s="851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51"/>
      <c r="J97" s="851"/>
      <c r="K97" s="851"/>
      <c r="L97" s="851"/>
      <c r="M97" s="851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51"/>
      <c r="J98" s="851"/>
      <c r="K98" s="851"/>
      <c r="L98" s="851"/>
      <c r="M98" s="851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51"/>
      <c r="J99" s="851"/>
      <c r="K99" s="851"/>
      <c r="L99" s="851"/>
      <c r="M99" s="851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51"/>
      <c r="J100" s="851"/>
      <c r="K100" s="851"/>
      <c r="L100" s="851"/>
      <c r="M100" s="851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51"/>
      <c r="J101" s="851"/>
      <c r="K101" s="851"/>
      <c r="L101" s="851"/>
      <c r="M101" s="851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51"/>
      <c r="J102" s="851"/>
      <c r="K102" s="851"/>
      <c r="L102" s="851"/>
      <c r="M102" s="851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51"/>
      <c r="J103" s="851"/>
      <c r="K103" s="851"/>
      <c r="L103" s="851"/>
      <c r="M103" s="851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51"/>
      <c r="J104" s="851"/>
      <c r="K104" s="851"/>
      <c r="L104" s="851"/>
      <c r="M104" s="851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51"/>
      <c r="J105" s="851"/>
      <c r="K105" s="851"/>
      <c r="L105" s="851"/>
      <c r="M105" s="851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51"/>
      <c r="J106" s="851"/>
      <c r="K106" s="851"/>
      <c r="L106" s="851"/>
      <c r="M106" s="851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51"/>
      <c r="J107" s="851"/>
      <c r="K107" s="851"/>
      <c r="L107" s="851"/>
      <c r="M107" s="851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51"/>
      <c r="J108" s="851"/>
      <c r="K108" s="851"/>
      <c r="L108" s="851"/>
      <c r="M108" s="851"/>
      <c r="N108" s="282"/>
      <c r="O108" s="282"/>
      <c r="P108" s="271"/>
      <c r="Q108" s="271"/>
    </row>
    <row r="109" spans="1:28" s="282" customFormat="1" ht="16.149999999999999" hidden="1" customHeight="1" x14ac:dyDescent="0.25">
      <c r="D109" s="271"/>
      <c r="E109" s="271"/>
      <c r="F109" s="271"/>
      <c r="G109" s="271"/>
      <c r="H109" s="271"/>
      <c r="I109" s="851"/>
      <c r="J109" s="851"/>
      <c r="K109" s="851"/>
      <c r="L109" s="851"/>
      <c r="M109" s="851"/>
      <c r="P109" s="271"/>
      <c r="Q109" s="271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</row>
    <row r="110" spans="1:28" s="282" customFormat="1" ht="16.149999999999999" hidden="1" customHeight="1" x14ac:dyDescent="0.25">
      <c r="D110" s="271"/>
      <c r="E110" s="271"/>
      <c r="F110" s="271"/>
      <c r="G110" s="271"/>
      <c r="H110" s="271"/>
      <c r="I110" s="851"/>
      <c r="J110" s="851"/>
      <c r="K110" s="851"/>
      <c r="L110" s="851"/>
      <c r="M110" s="851"/>
      <c r="P110" s="271"/>
      <c r="Q110" s="271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51"/>
      <c r="J111" s="851"/>
      <c r="K111" s="851"/>
      <c r="L111" s="851"/>
      <c r="M111" s="851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51"/>
      <c r="J112" s="851"/>
      <c r="K112" s="851"/>
      <c r="L112" s="851"/>
      <c r="M112" s="851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51"/>
      <c r="J113" s="851"/>
      <c r="K113" s="851"/>
      <c r="L113" s="851"/>
      <c r="M113" s="851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51"/>
      <c r="J114" s="851"/>
      <c r="K114" s="851"/>
      <c r="L114" s="851"/>
      <c r="M114" s="851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51"/>
      <c r="J115" s="851"/>
      <c r="K115" s="851"/>
      <c r="L115" s="851"/>
      <c r="M115" s="851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51"/>
      <c r="J116" s="851"/>
      <c r="K116" s="851"/>
      <c r="L116" s="851"/>
      <c r="M116" s="851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51"/>
      <c r="J117" s="851"/>
      <c r="K117" s="851"/>
      <c r="L117" s="851"/>
      <c r="M117" s="851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51"/>
      <c r="J118" s="851"/>
      <c r="K118" s="851"/>
      <c r="L118" s="851"/>
      <c r="M118" s="851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51"/>
      <c r="J119" s="851"/>
      <c r="K119" s="851"/>
      <c r="L119" s="851"/>
      <c r="M119" s="851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51"/>
      <c r="J120" s="851"/>
      <c r="K120" s="851"/>
      <c r="L120" s="851"/>
      <c r="M120" s="851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51"/>
      <c r="J121" s="851"/>
      <c r="K121" s="851"/>
      <c r="L121" s="851"/>
      <c r="M121" s="851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51"/>
      <c r="J122" s="851"/>
      <c r="K122" s="851"/>
      <c r="L122" s="851"/>
      <c r="M122" s="851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51"/>
      <c r="J123" s="851"/>
      <c r="K123" s="851"/>
      <c r="L123" s="851"/>
      <c r="M123" s="851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51"/>
      <c r="J124" s="851"/>
      <c r="K124" s="851"/>
      <c r="L124" s="851"/>
      <c r="M124" s="851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51"/>
      <c r="J125" s="851"/>
      <c r="K125" s="851"/>
      <c r="L125" s="851"/>
      <c r="M125" s="851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51"/>
      <c r="J126" s="851"/>
      <c r="K126" s="851"/>
      <c r="L126" s="851"/>
      <c r="M126" s="851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51"/>
      <c r="J127" s="851"/>
      <c r="K127" s="851"/>
      <c r="L127" s="851"/>
      <c r="M127" s="851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51"/>
      <c r="J128" s="851"/>
      <c r="K128" s="851"/>
      <c r="L128" s="851"/>
      <c r="M128" s="851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51"/>
      <c r="J129" s="851"/>
      <c r="K129" s="851"/>
      <c r="L129" s="851"/>
      <c r="M129" s="851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51"/>
      <c r="J130" s="851"/>
      <c r="K130" s="851"/>
      <c r="L130" s="851"/>
      <c r="M130" s="851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51"/>
      <c r="J131" s="851"/>
      <c r="K131" s="851"/>
      <c r="L131" s="851"/>
      <c r="M131" s="851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51"/>
      <c r="J132" s="851"/>
      <c r="K132" s="851"/>
      <c r="L132" s="851"/>
      <c r="M132" s="851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51"/>
      <c r="J133" s="851"/>
      <c r="K133" s="851"/>
      <c r="L133" s="851"/>
      <c r="M133" s="851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51"/>
      <c r="J134" s="851"/>
      <c r="K134" s="851"/>
      <c r="L134" s="851"/>
      <c r="M134" s="851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51"/>
      <c r="J135" s="851"/>
      <c r="K135" s="851"/>
      <c r="L135" s="851"/>
      <c r="M135" s="851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51"/>
      <c r="J136" s="851"/>
      <c r="K136" s="851"/>
      <c r="L136" s="851"/>
      <c r="M136" s="851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51"/>
      <c r="J137" s="851"/>
      <c r="K137" s="851"/>
      <c r="L137" s="851"/>
      <c r="M137" s="851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51"/>
      <c r="J138" s="851"/>
      <c r="K138" s="851"/>
      <c r="L138" s="851"/>
      <c r="M138" s="851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51"/>
      <c r="J139" s="851"/>
      <c r="K139" s="851"/>
      <c r="L139" s="851"/>
      <c r="M139" s="851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51"/>
      <c r="J140" s="851"/>
      <c r="K140" s="851"/>
      <c r="L140" s="851"/>
      <c r="M140" s="851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51"/>
      <c r="J141" s="851"/>
      <c r="K141" s="851"/>
      <c r="L141" s="851"/>
      <c r="M141" s="851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51"/>
      <c r="J142" s="851"/>
      <c r="K142" s="851"/>
      <c r="L142" s="851"/>
      <c r="M142" s="851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51"/>
      <c r="J143" s="851"/>
      <c r="K143" s="851"/>
      <c r="L143" s="851"/>
      <c r="M143" s="851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51"/>
      <c r="J144" s="851"/>
      <c r="K144" s="851"/>
      <c r="L144" s="851"/>
      <c r="M144" s="851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51"/>
      <c r="J145" s="851"/>
      <c r="K145" s="851"/>
      <c r="L145" s="851"/>
      <c r="M145" s="851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51"/>
      <c r="J146" s="851"/>
      <c r="K146" s="851"/>
      <c r="L146" s="851"/>
      <c r="M146" s="851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51"/>
      <c r="J147" s="851"/>
      <c r="K147" s="851"/>
      <c r="L147" s="851"/>
      <c r="M147" s="851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5" hidden="1" x14ac:dyDescent="0.25">
      <c r="D148" s="271"/>
      <c r="E148" s="271"/>
      <c r="F148" s="271"/>
      <c r="G148" s="271"/>
      <c r="H148" s="271"/>
      <c r="I148" s="851"/>
      <c r="J148" s="851"/>
      <c r="K148" s="851"/>
      <c r="L148" s="851"/>
      <c r="M148" s="851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5" hidden="1" x14ac:dyDescent="0.25">
      <c r="D149" s="271"/>
      <c r="E149" s="271"/>
      <c r="F149" s="271"/>
      <c r="G149" s="271"/>
      <c r="H149" s="271"/>
      <c r="I149" s="851"/>
      <c r="J149" s="851"/>
      <c r="K149" s="851"/>
      <c r="L149" s="851"/>
      <c r="M149" s="851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51"/>
      <c r="J150" s="851"/>
      <c r="K150" s="851"/>
      <c r="L150" s="851"/>
      <c r="M150" s="851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51"/>
      <c r="J151" s="851"/>
      <c r="K151" s="851"/>
      <c r="L151" s="851"/>
      <c r="M151" s="851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51"/>
      <c r="J152" s="851"/>
      <c r="K152" s="851"/>
      <c r="L152" s="851"/>
      <c r="M152" s="851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51"/>
      <c r="J153" s="851"/>
      <c r="K153" s="851"/>
      <c r="L153" s="851"/>
      <c r="M153" s="851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51"/>
      <c r="J154" s="851"/>
      <c r="K154" s="851"/>
      <c r="L154" s="851"/>
      <c r="M154" s="851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51"/>
      <c r="J155" s="851"/>
      <c r="K155" s="851"/>
      <c r="L155" s="851"/>
      <c r="M155" s="851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51"/>
      <c r="J156" s="851"/>
      <c r="K156" s="851"/>
      <c r="L156" s="851"/>
      <c r="M156" s="851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51"/>
      <c r="J157" s="851"/>
      <c r="K157" s="851"/>
      <c r="L157" s="851"/>
      <c r="M157" s="851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51"/>
      <c r="J158" s="851"/>
      <c r="K158" s="851"/>
      <c r="L158" s="851"/>
      <c r="M158" s="85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</sheetData>
  <mergeCells count="49">
    <mergeCell ref="B71:C71"/>
    <mergeCell ref="F71:G71"/>
    <mergeCell ref="K71:L71"/>
    <mergeCell ref="B63:C63"/>
    <mergeCell ref="F63:G63"/>
    <mergeCell ref="K63:L63"/>
    <mergeCell ref="B69:C69"/>
    <mergeCell ref="F69:G69"/>
    <mergeCell ref="K69:L69"/>
    <mergeCell ref="B41:B43"/>
    <mergeCell ref="C41:C43"/>
    <mergeCell ref="D41:H41"/>
    <mergeCell ref="I41:M41"/>
    <mergeCell ref="O41:Q41"/>
    <mergeCell ref="D42:E42"/>
    <mergeCell ref="F42:G42"/>
    <mergeCell ref="H42:H43"/>
    <mergeCell ref="I42:J42"/>
    <mergeCell ref="K42:L42"/>
    <mergeCell ref="M42:M43"/>
    <mergeCell ref="O42:P42"/>
    <mergeCell ref="Q42:Q43"/>
    <mergeCell ref="B30:C30"/>
    <mergeCell ref="F9:G9"/>
    <mergeCell ref="H9:H10"/>
    <mergeCell ref="F30:G30"/>
    <mergeCell ref="O9:P9"/>
    <mergeCell ref="K30:L30"/>
    <mergeCell ref="B36:C36"/>
    <mergeCell ref="F36:G36"/>
    <mergeCell ref="B38:C38"/>
    <mergeCell ref="F38:G38"/>
    <mergeCell ref="K36:L36"/>
    <mergeCell ref="K38:L38"/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</mergeCells>
  <conditionalFormatting sqref="Q72:Q77 Q12:Q29">
    <cfRule type="cellIs" dxfId="836" priority="69" stopIfTrue="1" operator="lessThan">
      <formula>1</formula>
    </cfRule>
    <cfRule type="cellIs" dxfId="835" priority="70" stopIfTrue="1" operator="greaterThan">
      <formula>1</formula>
    </cfRule>
  </conditionalFormatting>
  <conditionalFormatting sqref="Q30:Q31 Q37 Q40">
    <cfRule type="cellIs" dxfId="834" priority="65" stopIfTrue="1" operator="lessThan">
      <formula>1</formula>
    </cfRule>
    <cfRule type="cellIs" dxfId="833" priority="66" stopIfTrue="1" operator="greaterThan">
      <formula>1</formula>
    </cfRule>
  </conditionalFormatting>
  <conditionalFormatting sqref="H12:H30">
    <cfRule type="cellIs" dxfId="832" priority="63" stopIfTrue="1" operator="lessThan">
      <formula>1</formula>
    </cfRule>
    <cfRule type="cellIs" dxfId="831" priority="64" stopIfTrue="1" operator="greaterThan">
      <formula>1</formula>
    </cfRule>
  </conditionalFormatting>
  <conditionalFormatting sqref="M12:M30">
    <cfRule type="cellIs" dxfId="830" priority="61" stopIfTrue="1" operator="lessThan">
      <formula>1</formula>
    </cfRule>
    <cfRule type="cellIs" dxfId="829" priority="62" stopIfTrue="1" operator="greaterThan">
      <formula>1</formula>
    </cfRule>
  </conditionalFormatting>
  <conditionalFormatting sqref="Q36">
    <cfRule type="cellIs" dxfId="828" priority="59" stopIfTrue="1" operator="lessThan">
      <formula>1</formula>
    </cfRule>
    <cfRule type="cellIs" dxfId="827" priority="60" stopIfTrue="1" operator="greaterThan">
      <formula>1</formula>
    </cfRule>
  </conditionalFormatting>
  <conditionalFormatting sqref="H36">
    <cfRule type="cellIs" dxfId="826" priority="57" stopIfTrue="1" operator="lessThan">
      <formula>1</formula>
    </cfRule>
    <cfRule type="cellIs" dxfId="825" priority="58" stopIfTrue="1" operator="greaterThan">
      <formula>1</formula>
    </cfRule>
  </conditionalFormatting>
  <conditionalFormatting sqref="M36">
    <cfRule type="cellIs" dxfId="824" priority="55" stopIfTrue="1" operator="lessThan">
      <formula>1</formula>
    </cfRule>
    <cfRule type="cellIs" dxfId="823" priority="56" stopIfTrue="1" operator="greaterThan">
      <formula>1</formula>
    </cfRule>
  </conditionalFormatting>
  <conditionalFormatting sqref="Q38:Q39">
    <cfRule type="cellIs" dxfId="822" priority="53" stopIfTrue="1" operator="lessThan">
      <formula>1</formula>
    </cfRule>
    <cfRule type="cellIs" dxfId="821" priority="54" stopIfTrue="1" operator="greaterThan">
      <formula>1</formula>
    </cfRule>
  </conditionalFormatting>
  <conditionalFormatting sqref="H38:H39">
    <cfRule type="cellIs" dxfId="820" priority="51" stopIfTrue="1" operator="lessThan">
      <formula>1</formula>
    </cfRule>
    <cfRule type="cellIs" dxfId="819" priority="52" stopIfTrue="1" operator="greaterThan">
      <formula>1</formula>
    </cfRule>
  </conditionalFormatting>
  <conditionalFormatting sqref="M38:M39">
    <cfRule type="cellIs" dxfId="818" priority="49" stopIfTrue="1" operator="lessThan">
      <formula>1</formula>
    </cfRule>
    <cfRule type="cellIs" dxfId="817" priority="50" stopIfTrue="1" operator="greaterThan">
      <formula>1</formula>
    </cfRule>
  </conditionalFormatting>
  <conditionalFormatting sqref="Q32">
    <cfRule type="cellIs" dxfId="816" priority="47" stopIfTrue="1" operator="lessThan">
      <formula>1</formula>
    </cfRule>
    <cfRule type="cellIs" dxfId="815" priority="48" stopIfTrue="1" operator="greaterThan">
      <formula>1</formula>
    </cfRule>
  </conditionalFormatting>
  <conditionalFormatting sqref="Q33">
    <cfRule type="cellIs" dxfId="814" priority="45" stopIfTrue="1" operator="lessThan">
      <formula>1</formula>
    </cfRule>
    <cfRule type="cellIs" dxfId="813" priority="46" stopIfTrue="1" operator="greaterThan">
      <formula>1</formula>
    </cfRule>
  </conditionalFormatting>
  <conditionalFormatting sqref="Q34">
    <cfRule type="cellIs" dxfId="812" priority="43" stopIfTrue="1" operator="lessThan">
      <formula>1</formula>
    </cfRule>
    <cfRule type="cellIs" dxfId="811" priority="44" stopIfTrue="1" operator="greaterThan">
      <formula>1</formula>
    </cfRule>
  </conditionalFormatting>
  <conditionalFormatting sqref="Q35">
    <cfRule type="cellIs" dxfId="810" priority="41" stopIfTrue="1" operator="lessThan">
      <formula>1</formula>
    </cfRule>
    <cfRule type="cellIs" dxfId="809" priority="42" stopIfTrue="1" operator="greaterThan">
      <formula>1</formula>
    </cfRule>
  </conditionalFormatting>
  <conditionalFormatting sqref="H32:H35">
    <cfRule type="cellIs" dxfId="808" priority="39" stopIfTrue="1" operator="lessThan">
      <formula>1</formula>
    </cfRule>
    <cfRule type="cellIs" dxfId="807" priority="40" stopIfTrue="1" operator="greaterThan">
      <formula>1</formula>
    </cfRule>
  </conditionalFormatting>
  <conditionalFormatting sqref="M32:M34">
    <cfRule type="cellIs" dxfId="806" priority="37" stopIfTrue="1" operator="lessThan">
      <formula>1</formula>
    </cfRule>
    <cfRule type="cellIs" dxfId="805" priority="38" stopIfTrue="1" operator="greaterThan">
      <formula>1</formula>
    </cfRule>
  </conditionalFormatting>
  <conditionalFormatting sqref="M35">
    <cfRule type="cellIs" dxfId="804" priority="35" stopIfTrue="1" operator="lessThan">
      <formula>1</formula>
    </cfRule>
    <cfRule type="cellIs" dxfId="803" priority="36" stopIfTrue="1" operator="greaterThan">
      <formula>1</formula>
    </cfRule>
  </conditionalFormatting>
  <conditionalFormatting sqref="Q45:Q62">
    <cfRule type="cellIs" dxfId="802" priority="33" stopIfTrue="1" operator="lessThan">
      <formula>1</formula>
    </cfRule>
    <cfRule type="cellIs" dxfId="801" priority="34" stopIfTrue="1" operator="greaterThan">
      <formula>1</formula>
    </cfRule>
  </conditionalFormatting>
  <conditionalFormatting sqref="Q63:Q64 Q70">
    <cfRule type="cellIs" dxfId="800" priority="31" stopIfTrue="1" operator="lessThan">
      <formula>1</formula>
    </cfRule>
    <cfRule type="cellIs" dxfId="799" priority="32" stopIfTrue="1" operator="greaterThan">
      <formula>1</formula>
    </cfRule>
  </conditionalFormatting>
  <conditionalFormatting sqref="H45:H63">
    <cfRule type="cellIs" dxfId="798" priority="29" stopIfTrue="1" operator="lessThan">
      <formula>1</formula>
    </cfRule>
    <cfRule type="cellIs" dxfId="797" priority="30" stopIfTrue="1" operator="greaterThan">
      <formula>1</formula>
    </cfRule>
  </conditionalFormatting>
  <conditionalFormatting sqref="M45:M63">
    <cfRule type="cellIs" dxfId="796" priority="27" stopIfTrue="1" operator="lessThan">
      <formula>1</formula>
    </cfRule>
    <cfRule type="cellIs" dxfId="795" priority="28" stopIfTrue="1" operator="greaterThan">
      <formula>1</formula>
    </cfRule>
  </conditionalFormatting>
  <conditionalFormatting sqref="Q69">
    <cfRule type="cellIs" dxfId="794" priority="25" stopIfTrue="1" operator="lessThan">
      <formula>1</formula>
    </cfRule>
    <cfRule type="cellIs" dxfId="793" priority="26" stopIfTrue="1" operator="greaterThan">
      <formula>1</formula>
    </cfRule>
  </conditionalFormatting>
  <conditionalFormatting sqref="H69">
    <cfRule type="cellIs" dxfId="792" priority="23" stopIfTrue="1" operator="lessThan">
      <formula>1</formula>
    </cfRule>
    <cfRule type="cellIs" dxfId="791" priority="24" stopIfTrue="1" operator="greaterThan">
      <formula>1</formula>
    </cfRule>
  </conditionalFormatting>
  <conditionalFormatting sqref="M69">
    <cfRule type="cellIs" dxfId="790" priority="21" stopIfTrue="1" operator="lessThan">
      <formula>1</formula>
    </cfRule>
    <cfRule type="cellIs" dxfId="789" priority="22" stopIfTrue="1" operator="greaterThan">
      <formula>1</formula>
    </cfRule>
  </conditionalFormatting>
  <conditionalFormatting sqref="Q71">
    <cfRule type="cellIs" dxfId="788" priority="19" stopIfTrue="1" operator="lessThan">
      <formula>1</formula>
    </cfRule>
    <cfRule type="cellIs" dxfId="787" priority="20" stopIfTrue="1" operator="greaterThan">
      <formula>1</formula>
    </cfRule>
  </conditionalFormatting>
  <conditionalFormatting sqref="H71">
    <cfRule type="cellIs" dxfId="786" priority="17" stopIfTrue="1" operator="lessThan">
      <formula>1</formula>
    </cfRule>
    <cfRule type="cellIs" dxfId="785" priority="18" stopIfTrue="1" operator="greaterThan">
      <formula>1</formula>
    </cfRule>
  </conditionalFormatting>
  <conditionalFormatting sqref="M71">
    <cfRule type="cellIs" dxfId="784" priority="15" stopIfTrue="1" operator="lessThan">
      <formula>1</formula>
    </cfRule>
    <cfRule type="cellIs" dxfId="783" priority="16" stopIfTrue="1" operator="greaterThan">
      <formula>1</formula>
    </cfRule>
  </conditionalFormatting>
  <conditionalFormatting sqref="Q65">
    <cfRule type="cellIs" dxfId="782" priority="13" stopIfTrue="1" operator="lessThan">
      <formula>1</formula>
    </cfRule>
    <cfRule type="cellIs" dxfId="781" priority="14" stopIfTrue="1" operator="greaterThan">
      <formula>1</formula>
    </cfRule>
  </conditionalFormatting>
  <conditionalFormatting sqref="Q66">
    <cfRule type="cellIs" dxfId="780" priority="11" stopIfTrue="1" operator="lessThan">
      <formula>1</formula>
    </cfRule>
    <cfRule type="cellIs" dxfId="779" priority="12" stopIfTrue="1" operator="greaterThan">
      <formula>1</formula>
    </cfRule>
  </conditionalFormatting>
  <conditionalFormatting sqref="Q67">
    <cfRule type="cellIs" dxfId="778" priority="9" stopIfTrue="1" operator="lessThan">
      <formula>1</formula>
    </cfRule>
    <cfRule type="cellIs" dxfId="777" priority="10" stopIfTrue="1" operator="greaterThan">
      <formula>1</formula>
    </cfRule>
  </conditionalFormatting>
  <conditionalFormatting sqref="Q68">
    <cfRule type="cellIs" dxfId="776" priority="7" stopIfTrue="1" operator="lessThan">
      <formula>1</formula>
    </cfRule>
    <cfRule type="cellIs" dxfId="775" priority="8" stopIfTrue="1" operator="greaterThan">
      <formula>1</formula>
    </cfRule>
  </conditionalFormatting>
  <conditionalFormatting sqref="H65:H68">
    <cfRule type="cellIs" dxfId="774" priority="5" stopIfTrue="1" operator="lessThan">
      <formula>1</formula>
    </cfRule>
    <cfRule type="cellIs" dxfId="773" priority="6" stopIfTrue="1" operator="greaterThan">
      <formula>1</formula>
    </cfRule>
  </conditionalFormatting>
  <conditionalFormatting sqref="M65:M67">
    <cfRule type="cellIs" dxfId="772" priority="3" stopIfTrue="1" operator="lessThan">
      <formula>1</formula>
    </cfRule>
    <cfRule type="cellIs" dxfId="771" priority="4" stopIfTrue="1" operator="greaterThan">
      <formula>1</formula>
    </cfRule>
  </conditionalFormatting>
  <conditionalFormatting sqref="M68">
    <cfRule type="cellIs" dxfId="770" priority="1" stopIfTrue="1" operator="lessThan">
      <formula>1</formula>
    </cfRule>
    <cfRule type="cellIs" dxfId="76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2:E77 D12:E29 I72:Q77 N12:Q29 M38:M39 Q30:Q31 O32:Q35 I12:L29 M12:M30 M32:M36 I32:L35 Q36:Q40 I45:L62 K65:L68 N45:Q62 M71 Q63:Q64 O65:Q68 Q69:Q71 M45:M63 M65:M69 D45:E6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2:H77 F32:G35 H32:H36 H38:H39 H12:H30 F12:G29 F65:G68 H65:H69 H71 H45:H63 F45:G6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967" t="s">
        <v>150</v>
      </c>
      <c r="B4" s="967"/>
      <c r="C4" s="967"/>
      <c r="D4" s="967"/>
      <c r="E4" s="967"/>
      <c r="F4" s="967"/>
      <c r="G4" s="967"/>
      <c r="H4" s="967"/>
      <c r="I4" s="967"/>
      <c r="J4" s="967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967" t="s">
        <v>153</v>
      </c>
      <c r="B5" s="976"/>
      <c r="C5" s="976"/>
      <c r="D5" s="976"/>
      <c r="E5" s="976"/>
      <c r="F5" s="976"/>
      <c r="G5" s="976"/>
      <c r="H5" s="976"/>
      <c r="I5" s="976"/>
      <c r="J5" s="976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968" t="s">
        <v>106</v>
      </c>
      <c r="B7" s="970" t="s">
        <v>107</v>
      </c>
      <c r="C7" s="972" t="s">
        <v>108</v>
      </c>
      <c r="D7" s="973"/>
      <c r="E7" s="973"/>
      <c r="F7" s="973"/>
      <c r="G7" s="973"/>
      <c r="H7" s="973"/>
      <c r="I7" s="973"/>
      <c r="J7" s="974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969"/>
      <c r="B8" s="971"/>
      <c r="C8" s="971" t="s">
        <v>93</v>
      </c>
      <c r="D8" s="975"/>
      <c r="E8" s="975"/>
      <c r="F8" s="975"/>
      <c r="G8" s="971" t="s">
        <v>52</v>
      </c>
      <c r="H8" s="971"/>
      <c r="I8" s="975"/>
      <c r="J8" s="977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969"/>
      <c r="B9" s="971"/>
      <c r="C9" s="975"/>
      <c r="D9" s="975"/>
      <c r="E9" s="975"/>
      <c r="F9" s="975"/>
      <c r="G9" s="971"/>
      <c r="H9" s="971"/>
      <c r="I9" s="975"/>
      <c r="J9" s="977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969"/>
      <c r="B10" s="971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978" t="s">
        <v>40</v>
      </c>
      <c r="B30" s="980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981"/>
      <c r="F33" s="982"/>
      <c r="G33" s="185"/>
      <c r="H33" s="184"/>
      <c r="I33" s="983"/>
      <c r="J33" s="983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984"/>
      <c r="F34" s="985"/>
      <c r="G34" s="187"/>
      <c r="H34" s="164"/>
      <c r="I34" s="984"/>
      <c r="J34" s="985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987" t="s">
        <v>152</v>
      </c>
      <c r="B4" s="987"/>
      <c r="C4" s="987"/>
      <c r="D4" s="987"/>
      <c r="E4" s="987"/>
    </row>
    <row r="5" spans="1:16" s="2" customFormat="1" ht="20.25" customHeight="1" x14ac:dyDescent="0.3">
      <c r="A5" s="1003" t="s">
        <v>153</v>
      </c>
      <c r="B5" s="1003"/>
      <c r="C5" s="1003"/>
      <c r="D5" s="1003"/>
      <c r="E5" s="1003"/>
    </row>
    <row r="6" spans="1:16" s="2" customFormat="1" ht="18.75" customHeight="1" x14ac:dyDescent="0.3"/>
    <row r="7" spans="1:16" s="5" customFormat="1" ht="17.25" customHeight="1" x14ac:dyDescent="0.25">
      <c r="A7" s="996" t="s">
        <v>117</v>
      </c>
      <c r="B7" s="998" t="s">
        <v>1</v>
      </c>
      <c r="C7" s="998" t="s">
        <v>81</v>
      </c>
      <c r="D7" s="998" t="s">
        <v>52</v>
      </c>
      <c r="E7" s="1001" t="s">
        <v>82</v>
      </c>
    </row>
    <row r="8" spans="1:16" s="6" customFormat="1" ht="16.5" customHeight="1" x14ac:dyDescent="0.25">
      <c r="A8" s="997"/>
      <c r="B8" s="999"/>
      <c r="C8" s="1000"/>
      <c r="D8" s="1000"/>
      <c r="E8" s="1002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997"/>
      <c r="B9" s="999"/>
      <c r="C9" s="1000"/>
      <c r="D9" s="1000"/>
      <c r="E9" s="1002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994" t="s">
        <v>45</v>
      </c>
      <c r="B15" s="995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04" t="s">
        <v>127</v>
      </c>
      <c r="B4" s="1004"/>
      <c r="C4" s="1004"/>
    </row>
    <row r="5" spans="1:14" s="2" customFormat="1" ht="19.5" customHeight="1" x14ac:dyDescent="0.3">
      <c r="A5" s="1004" t="s">
        <v>151</v>
      </c>
      <c r="B5" s="1004"/>
      <c r="C5" s="1004"/>
    </row>
    <row r="6" spans="1:14" s="2" customFormat="1" ht="21.75" customHeight="1" x14ac:dyDescent="0.3"/>
    <row r="7" spans="1:14" s="5" customFormat="1" ht="17.25" customHeight="1" x14ac:dyDescent="0.25">
      <c r="A7" s="1005" t="s">
        <v>106</v>
      </c>
      <c r="B7" s="1007" t="s">
        <v>1</v>
      </c>
      <c r="C7" s="1009" t="s">
        <v>3</v>
      </c>
    </row>
    <row r="8" spans="1:14" s="6" customFormat="1" ht="16.5" customHeight="1" x14ac:dyDescent="0.25">
      <c r="A8" s="1006"/>
      <c r="B8" s="1008"/>
      <c r="C8" s="1010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06"/>
      <c r="B9" s="1008"/>
      <c r="C9" s="1010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06"/>
      <c r="B10" s="1008"/>
      <c r="C10" s="101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011" t="s">
        <v>40</v>
      </c>
      <c r="B30" s="1012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04" t="s">
        <v>128</v>
      </c>
      <c r="B4" s="1004"/>
      <c r="C4" s="1004"/>
    </row>
    <row r="5" spans="1:14" s="2" customFormat="1" ht="21.75" customHeight="1" x14ac:dyDescent="0.3">
      <c r="A5" s="1004" t="s">
        <v>151</v>
      </c>
      <c r="B5" s="1004"/>
      <c r="C5" s="1004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005" t="s">
        <v>106</v>
      </c>
      <c r="B7" s="1007" t="s">
        <v>1</v>
      </c>
      <c r="C7" s="1009" t="s">
        <v>3</v>
      </c>
    </row>
    <row r="8" spans="1:14" s="6" customFormat="1" ht="16.5" customHeight="1" x14ac:dyDescent="0.25">
      <c r="A8" s="1006"/>
      <c r="B8" s="1008"/>
      <c r="C8" s="1010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06"/>
      <c r="B9" s="1008"/>
      <c r="C9" s="1010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06"/>
      <c r="B10" s="1008"/>
      <c r="C10" s="101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011" t="s">
        <v>45</v>
      </c>
      <c r="B16" s="1012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Q38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68" t="s">
        <v>275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</row>
    <row r="5" spans="2:21" s="269" customFormat="1" ht="13.15" customHeight="1" x14ac:dyDescent="0.25">
      <c r="B5" s="869" t="s">
        <v>331</v>
      </c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</row>
    <row r="6" spans="2:21" s="269" customFormat="1" ht="16.5" customHeight="1" x14ac:dyDescent="0.25">
      <c r="B6" s="887" t="s">
        <v>274</v>
      </c>
      <c r="C6" s="887"/>
      <c r="D6" s="887"/>
      <c r="E6" s="887"/>
      <c r="F6" s="272"/>
      <c r="G6" s="272"/>
      <c r="H6" s="272"/>
      <c r="I6" s="272"/>
      <c r="J6" s="272"/>
      <c r="K6" s="272"/>
      <c r="L6" s="345"/>
      <c r="M6" s="345"/>
      <c r="N6" s="954" t="s">
        <v>180</v>
      </c>
      <c r="O6" s="954"/>
    </row>
    <row r="7" spans="2:21" ht="17.25" customHeight="1" x14ac:dyDescent="0.25">
      <c r="B7" s="872" t="s">
        <v>84</v>
      </c>
      <c r="C7" s="875" t="s">
        <v>160</v>
      </c>
      <c r="D7" s="955" t="s">
        <v>81</v>
      </c>
      <c r="E7" s="956"/>
      <c r="F7" s="956"/>
      <c r="G7" s="957"/>
      <c r="H7" s="955" t="s">
        <v>263</v>
      </c>
      <c r="I7" s="956"/>
      <c r="J7" s="956"/>
      <c r="K7" s="957"/>
      <c r="L7" s="346"/>
      <c r="M7" s="880" t="s">
        <v>238</v>
      </c>
      <c r="N7" s="881"/>
      <c r="O7" s="882"/>
    </row>
    <row r="8" spans="2:21" ht="30" customHeight="1" x14ac:dyDescent="0.25">
      <c r="B8" s="873"/>
      <c r="C8" s="876"/>
      <c r="D8" s="921" t="s">
        <v>195</v>
      </c>
      <c r="E8" s="922"/>
      <c r="F8" s="921" t="s">
        <v>162</v>
      </c>
      <c r="G8" s="922"/>
      <c r="H8" s="921" t="s">
        <v>195</v>
      </c>
      <c r="I8" s="922"/>
      <c r="J8" s="921" t="s">
        <v>162</v>
      </c>
      <c r="K8" s="922"/>
      <c r="L8" s="347"/>
      <c r="M8" s="921" t="s">
        <v>272</v>
      </c>
      <c r="N8" s="922"/>
      <c r="O8" s="962" t="s">
        <v>332</v>
      </c>
    </row>
    <row r="9" spans="2:21" ht="16.149999999999999" customHeight="1" x14ac:dyDescent="0.25">
      <c r="B9" s="874"/>
      <c r="C9" s="877"/>
      <c r="D9" s="699" t="s">
        <v>333</v>
      </c>
      <c r="E9" s="699" t="s">
        <v>334</v>
      </c>
      <c r="F9" s="699" t="s">
        <v>333</v>
      </c>
      <c r="G9" s="699" t="s">
        <v>334</v>
      </c>
      <c r="H9" s="699" t="s">
        <v>333</v>
      </c>
      <c r="I9" s="699" t="s">
        <v>334</v>
      </c>
      <c r="J9" s="699" t="s">
        <v>333</v>
      </c>
      <c r="K9" s="699" t="s">
        <v>334</v>
      </c>
      <c r="L9" s="700"/>
      <c r="M9" s="699" t="s">
        <v>333</v>
      </c>
      <c r="N9" s="699" t="s">
        <v>334</v>
      </c>
      <c r="O9" s="886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s="269" customFormat="1" ht="15" customHeight="1" x14ac:dyDescent="0.3">
      <c r="B11" s="1013" t="s">
        <v>53</v>
      </c>
      <c r="C11" s="1026" t="s">
        <v>166</v>
      </c>
      <c r="D11" s="702">
        <v>35234058.310600005</v>
      </c>
      <c r="E11" s="702">
        <v>36859399.580000013</v>
      </c>
      <c r="F11" s="1019">
        <v>35106452.510600008</v>
      </c>
      <c r="G11" s="1015">
        <v>36738312.720000014</v>
      </c>
      <c r="H11" s="702">
        <v>5619541.3246999998</v>
      </c>
      <c r="I11" s="702">
        <v>4534123.79</v>
      </c>
      <c r="J11" s="1019">
        <v>5619541.3246999998</v>
      </c>
      <c r="K11" s="1015">
        <v>4534123.79</v>
      </c>
      <c r="L11" s="543"/>
      <c r="M11" s="1017">
        <v>40725993.835300006</v>
      </c>
      <c r="N11" s="1023">
        <v>41272436.510000013</v>
      </c>
      <c r="O11" s="928">
        <v>1.0134175405739605</v>
      </c>
    </row>
    <row r="12" spans="2:21" s="269" customFormat="1" ht="15" customHeight="1" x14ac:dyDescent="0.3">
      <c r="B12" s="1014"/>
      <c r="C12" s="1027"/>
      <c r="D12" s="544">
        <v>-127605.8</v>
      </c>
      <c r="E12" s="544">
        <v>-121086.86</v>
      </c>
      <c r="F12" s="1020"/>
      <c r="G12" s="1016"/>
      <c r="H12" s="544">
        <v>0</v>
      </c>
      <c r="I12" s="544">
        <v>0</v>
      </c>
      <c r="J12" s="1020"/>
      <c r="K12" s="1016"/>
      <c r="L12" s="543"/>
      <c r="M12" s="1018"/>
      <c r="N12" s="1024"/>
      <c r="O12" s="929"/>
    </row>
    <row r="13" spans="2:21" s="269" customFormat="1" ht="15" customHeight="1" x14ac:dyDescent="0.3">
      <c r="B13" s="1013" t="s">
        <v>55</v>
      </c>
      <c r="C13" s="1026" t="s">
        <v>169</v>
      </c>
      <c r="D13" s="702">
        <v>40916111.590000004</v>
      </c>
      <c r="E13" s="702">
        <v>37629594.715899996</v>
      </c>
      <c r="F13" s="1019">
        <v>40513088.600000001</v>
      </c>
      <c r="G13" s="1015">
        <v>37259887.625899993</v>
      </c>
      <c r="H13" s="702">
        <v>2678868.0100000002</v>
      </c>
      <c r="I13" s="702">
        <v>3108793.75</v>
      </c>
      <c r="J13" s="1019">
        <v>2678868.0100000002</v>
      </c>
      <c r="K13" s="1015">
        <v>3108793.75</v>
      </c>
      <c r="L13" s="543"/>
      <c r="M13" s="1017">
        <v>43191956.609999999</v>
      </c>
      <c r="N13" s="1023">
        <v>40368681.375899993</v>
      </c>
      <c r="O13" s="928">
        <v>0.9346342361937281</v>
      </c>
    </row>
    <row r="14" spans="2:21" s="269" customFormat="1" ht="15" customHeight="1" x14ac:dyDescent="0.3">
      <c r="B14" s="1014"/>
      <c r="C14" s="1027"/>
      <c r="D14" s="544">
        <v>-403022.99</v>
      </c>
      <c r="E14" s="544">
        <v>-369707.08999999997</v>
      </c>
      <c r="F14" s="1020"/>
      <c r="G14" s="1016"/>
      <c r="H14" s="544">
        <v>0</v>
      </c>
      <c r="I14" s="544">
        <v>0</v>
      </c>
      <c r="J14" s="1020"/>
      <c r="K14" s="1016"/>
      <c r="L14" s="543"/>
      <c r="M14" s="1018"/>
      <c r="N14" s="1024"/>
      <c r="O14" s="929"/>
    </row>
    <row r="15" spans="2:21" ht="15" customHeight="1" x14ac:dyDescent="0.3">
      <c r="B15" s="1013" t="s">
        <v>57</v>
      </c>
      <c r="C15" s="951" t="s">
        <v>87</v>
      </c>
      <c r="D15" s="702">
        <v>30803948.680000003</v>
      </c>
      <c r="E15" s="702">
        <v>32985143.559999999</v>
      </c>
      <c r="F15" s="963">
        <v>30581855.820000004</v>
      </c>
      <c r="G15" s="964">
        <v>32823426.939999998</v>
      </c>
      <c r="H15" s="702">
        <v>1176530.9000000001</v>
      </c>
      <c r="I15" s="702">
        <v>1575902.1099999999</v>
      </c>
      <c r="J15" s="963">
        <v>1149942.6000000001</v>
      </c>
      <c r="K15" s="964">
        <v>1575902.1099999999</v>
      </c>
      <c r="L15" s="543"/>
      <c r="M15" s="960">
        <v>31731798.420000006</v>
      </c>
      <c r="N15" s="961">
        <v>34399329.049999997</v>
      </c>
      <c r="O15" s="928">
        <v>1.0840649053259677</v>
      </c>
    </row>
    <row r="16" spans="2:21" ht="15" customHeight="1" x14ac:dyDescent="0.3">
      <c r="B16" s="1014"/>
      <c r="C16" s="951"/>
      <c r="D16" s="544">
        <v>-222092.86</v>
      </c>
      <c r="E16" s="544">
        <v>-161716.62</v>
      </c>
      <c r="F16" s="963"/>
      <c r="G16" s="964"/>
      <c r="H16" s="544">
        <v>-26588.3</v>
      </c>
      <c r="I16" s="544">
        <v>0</v>
      </c>
      <c r="J16" s="963"/>
      <c r="K16" s="964"/>
      <c r="L16" s="543"/>
      <c r="M16" s="960"/>
      <c r="N16" s="961"/>
      <c r="O16" s="929"/>
    </row>
    <row r="17" spans="2:21" s="269" customFormat="1" ht="15" customHeight="1" x14ac:dyDescent="0.3">
      <c r="B17" s="965" t="s">
        <v>59</v>
      </c>
      <c r="C17" s="951" t="s">
        <v>165</v>
      </c>
      <c r="D17" s="702">
        <v>27057121.570000004</v>
      </c>
      <c r="E17" s="702">
        <v>29269715.099999998</v>
      </c>
      <c r="F17" s="963">
        <v>21290323.390000004</v>
      </c>
      <c r="G17" s="964">
        <v>28774553.619999997</v>
      </c>
      <c r="H17" s="702">
        <v>536518.86</v>
      </c>
      <c r="I17" s="702">
        <v>1448071.35</v>
      </c>
      <c r="J17" s="963">
        <v>536518.86</v>
      </c>
      <c r="K17" s="964">
        <v>1448071.35</v>
      </c>
      <c r="L17" s="543"/>
      <c r="M17" s="960">
        <v>21826842.250000004</v>
      </c>
      <c r="N17" s="961">
        <v>30222624.969999999</v>
      </c>
      <c r="O17" s="928">
        <v>1.3846540247937145</v>
      </c>
    </row>
    <row r="18" spans="2:21" s="269" customFormat="1" ht="15" customHeight="1" x14ac:dyDescent="0.3">
      <c r="B18" s="965"/>
      <c r="C18" s="951"/>
      <c r="D18" s="544">
        <v>-5766798.1799999997</v>
      </c>
      <c r="E18" s="544">
        <v>-495161.48</v>
      </c>
      <c r="F18" s="963"/>
      <c r="G18" s="964"/>
      <c r="H18" s="544">
        <v>0</v>
      </c>
      <c r="I18" s="544">
        <v>0</v>
      </c>
      <c r="J18" s="963"/>
      <c r="K18" s="964"/>
      <c r="L18" s="543"/>
      <c r="M18" s="960"/>
      <c r="N18" s="961"/>
      <c r="O18" s="929"/>
    </row>
    <row r="19" spans="2:21" s="269" customFormat="1" ht="15" customHeight="1" x14ac:dyDescent="0.3">
      <c r="B19" s="1013" t="s">
        <v>61</v>
      </c>
      <c r="C19" s="951" t="s">
        <v>170</v>
      </c>
      <c r="D19" s="702">
        <v>22456293.579999998</v>
      </c>
      <c r="E19" s="702">
        <v>23822092.940000001</v>
      </c>
      <c r="F19" s="963">
        <v>22331730.319999997</v>
      </c>
      <c r="G19" s="964">
        <v>23717037.23</v>
      </c>
      <c r="H19" s="702">
        <v>0</v>
      </c>
      <c r="I19" s="702">
        <v>0</v>
      </c>
      <c r="J19" s="963">
        <v>0</v>
      </c>
      <c r="K19" s="964">
        <v>0</v>
      </c>
      <c r="L19" s="543"/>
      <c r="M19" s="960">
        <v>22331730.319999997</v>
      </c>
      <c r="N19" s="961">
        <v>23717037.23</v>
      </c>
      <c r="O19" s="928">
        <v>1.0620331201456137</v>
      </c>
    </row>
    <row r="20" spans="2:21" s="269" customFormat="1" ht="15" customHeight="1" x14ac:dyDescent="0.3">
      <c r="B20" s="1014"/>
      <c r="C20" s="951"/>
      <c r="D20" s="544">
        <v>-124563.25999999998</v>
      </c>
      <c r="E20" s="544">
        <v>-105055.70999999998</v>
      </c>
      <c r="F20" s="963"/>
      <c r="G20" s="964"/>
      <c r="H20" s="544">
        <v>0</v>
      </c>
      <c r="I20" s="544">
        <v>0</v>
      </c>
      <c r="J20" s="963"/>
      <c r="K20" s="964"/>
      <c r="L20" s="543"/>
      <c r="M20" s="960"/>
      <c r="N20" s="961"/>
      <c r="O20" s="929"/>
    </row>
    <row r="21" spans="2:21" s="274" customFormat="1" ht="15" customHeight="1" x14ac:dyDescent="0.3">
      <c r="B21" s="1013" t="s">
        <v>63</v>
      </c>
      <c r="C21" s="951" t="s">
        <v>71</v>
      </c>
      <c r="D21" s="702">
        <v>17182315.699999999</v>
      </c>
      <c r="E21" s="702">
        <v>18974960.100000001</v>
      </c>
      <c r="F21" s="963">
        <v>17172754.32</v>
      </c>
      <c r="G21" s="964">
        <v>18963504.100000001</v>
      </c>
      <c r="H21" s="702">
        <v>487866.89</v>
      </c>
      <c r="I21" s="702">
        <v>639109.27</v>
      </c>
      <c r="J21" s="963">
        <v>487866.89</v>
      </c>
      <c r="K21" s="964">
        <v>639109.27</v>
      </c>
      <c r="L21" s="543"/>
      <c r="M21" s="960">
        <v>17660621.210000001</v>
      </c>
      <c r="N21" s="961">
        <v>19602613.370000001</v>
      </c>
      <c r="O21" s="928">
        <v>1.1099617129492807</v>
      </c>
      <c r="P21" s="273"/>
      <c r="Q21" s="273"/>
      <c r="R21" s="273"/>
      <c r="S21" s="273"/>
      <c r="T21" s="273"/>
      <c r="U21" s="273"/>
    </row>
    <row r="22" spans="2:21" s="274" customFormat="1" ht="15" customHeight="1" x14ac:dyDescent="0.3">
      <c r="B22" s="1014"/>
      <c r="C22" s="951"/>
      <c r="D22" s="544">
        <v>-9561.3799999999992</v>
      </c>
      <c r="E22" s="544">
        <v>-11456</v>
      </c>
      <c r="F22" s="963"/>
      <c r="G22" s="964"/>
      <c r="H22" s="544">
        <v>0</v>
      </c>
      <c r="I22" s="544">
        <v>0</v>
      </c>
      <c r="J22" s="963"/>
      <c r="K22" s="964"/>
      <c r="L22" s="543"/>
      <c r="M22" s="960"/>
      <c r="N22" s="961"/>
      <c r="O22" s="929"/>
      <c r="P22" s="273"/>
      <c r="Q22" s="273"/>
      <c r="R22" s="273"/>
      <c r="S22" s="273"/>
      <c r="T22" s="273"/>
      <c r="U22" s="273"/>
    </row>
    <row r="23" spans="2:21" s="269" customFormat="1" ht="15" customHeight="1" x14ac:dyDescent="0.3">
      <c r="B23" s="965" t="s">
        <v>65</v>
      </c>
      <c r="C23" s="951" t="s">
        <v>171</v>
      </c>
      <c r="D23" s="702">
        <v>13486590.51</v>
      </c>
      <c r="E23" s="702">
        <v>15580161.100000001</v>
      </c>
      <c r="F23" s="963">
        <v>13486590.51</v>
      </c>
      <c r="G23" s="964">
        <v>15580161.100000001</v>
      </c>
      <c r="H23" s="702">
        <v>3401538.35</v>
      </c>
      <c r="I23" s="702">
        <v>3938492.79</v>
      </c>
      <c r="J23" s="963">
        <v>3401538.35</v>
      </c>
      <c r="K23" s="964">
        <v>3938492.79</v>
      </c>
      <c r="L23" s="543"/>
      <c r="M23" s="960">
        <v>16888128.859999999</v>
      </c>
      <c r="N23" s="961">
        <v>19518653.890000001</v>
      </c>
      <c r="O23" s="928">
        <v>1.1557617810597403</v>
      </c>
    </row>
    <row r="24" spans="2:21" s="269" customFormat="1" ht="15" customHeight="1" x14ac:dyDescent="0.3">
      <c r="B24" s="965"/>
      <c r="C24" s="951"/>
      <c r="D24" s="544">
        <v>0</v>
      </c>
      <c r="E24" s="544">
        <v>0</v>
      </c>
      <c r="F24" s="963"/>
      <c r="G24" s="964"/>
      <c r="H24" s="544">
        <v>0</v>
      </c>
      <c r="I24" s="544">
        <v>0</v>
      </c>
      <c r="J24" s="963"/>
      <c r="K24" s="964"/>
      <c r="L24" s="543"/>
      <c r="M24" s="960"/>
      <c r="N24" s="961"/>
      <c r="O24" s="929"/>
    </row>
    <row r="25" spans="2:21" ht="15" customHeight="1" x14ac:dyDescent="0.3">
      <c r="B25" s="1013" t="s">
        <v>66</v>
      </c>
      <c r="C25" s="1021" t="s">
        <v>54</v>
      </c>
      <c r="D25" s="702">
        <v>11164258.739999987</v>
      </c>
      <c r="E25" s="702">
        <v>12605033.741013691</v>
      </c>
      <c r="F25" s="1019">
        <v>11164258.739999987</v>
      </c>
      <c r="G25" s="1015">
        <v>12605033.741013691</v>
      </c>
      <c r="H25" s="702">
        <v>1708772.1000000043</v>
      </c>
      <c r="I25" s="702">
        <v>2497681.9899999951</v>
      </c>
      <c r="J25" s="1019">
        <v>1708772.1000000043</v>
      </c>
      <c r="K25" s="1015">
        <v>2497681.9899999951</v>
      </c>
      <c r="L25" s="543"/>
      <c r="M25" s="1017">
        <v>12873030.839999992</v>
      </c>
      <c r="N25" s="1023">
        <v>15102715.731013685</v>
      </c>
      <c r="O25" s="928">
        <v>1.1732058998946431</v>
      </c>
    </row>
    <row r="26" spans="2:21" ht="15" customHeight="1" x14ac:dyDescent="0.3">
      <c r="B26" s="1014"/>
      <c r="C26" s="1022"/>
      <c r="D26" s="544">
        <v>0</v>
      </c>
      <c r="E26" s="544">
        <v>0</v>
      </c>
      <c r="F26" s="1020"/>
      <c r="G26" s="1016"/>
      <c r="H26" s="544">
        <v>0</v>
      </c>
      <c r="I26" s="544">
        <v>0</v>
      </c>
      <c r="J26" s="1020"/>
      <c r="K26" s="1016"/>
      <c r="L26" s="543"/>
      <c r="M26" s="1018"/>
      <c r="N26" s="1024"/>
      <c r="O26" s="929"/>
    </row>
    <row r="27" spans="2:21" ht="15" customHeight="1" x14ac:dyDescent="0.3">
      <c r="B27" s="1013" t="s">
        <v>67</v>
      </c>
      <c r="C27" s="951" t="s">
        <v>172</v>
      </c>
      <c r="D27" s="702">
        <v>10719378.42</v>
      </c>
      <c r="E27" s="702">
        <v>11607102.630000001</v>
      </c>
      <c r="F27" s="963">
        <v>10719378.42</v>
      </c>
      <c r="G27" s="964">
        <v>11607102.630000001</v>
      </c>
      <c r="H27" s="702">
        <v>3790937.2199999997</v>
      </c>
      <c r="I27" s="702">
        <v>3425177.33</v>
      </c>
      <c r="J27" s="963">
        <v>3790937.2199999997</v>
      </c>
      <c r="K27" s="964">
        <v>3425177.33</v>
      </c>
      <c r="L27" s="543"/>
      <c r="M27" s="960">
        <v>14510315.640000001</v>
      </c>
      <c r="N27" s="961">
        <v>15032279.960000001</v>
      </c>
      <c r="O27" s="928">
        <v>1.0359719480230412</v>
      </c>
    </row>
    <row r="28" spans="2:21" ht="15" customHeight="1" x14ac:dyDescent="0.3">
      <c r="B28" s="1014"/>
      <c r="C28" s="951"/>
      <c r="D28" s="544">
        <v>0</v>
      </c>
      <c r="E28" s="544">
        <v>0</v>
      </c>
      <c r="F28" s="963"/>
      <c r="G28" s="964"/>
      <c r="H28" s="544">
        <v>0</v>
      </c>
      <c r="I28" s="544">
        <v>0</v>
      </c>
      <c r="J28" s="963"/>
      <c r="K28" s="964"/>
      <c r="L28" s="543"/>
      <c r="M28" s="960"/>
      <c r="N28" s="961"/>
      <c r="O28" s="929"/>
    </row>
    <row r="29" spans="2:21" ht="15" customHeight="1" x14ac:dyDescent="0.3">
      <c r="B29" s="965" t="s">
        <v>22</v>
      </c>
      <c r="C29" s="951" t="s">
        <v>163</v>
      </c>
      <c r="D29" s="702">
        <v>8963623.5399999991</v>
      </c>
      <c r="E29" s="702">
        <v>9922163.3599999994</v>
      </c>
      <c r="F29" s="963">
        <v>8963623.5399999991</v>
      </c>
      <c r="G29" s="964">
        <v>9922163.3599999994</v>
      </c>
      <c r="H29" s="702">
        <v>424894.04</v>
      </c>
      <c r="I29" s="702">
        <v>530162.06999999995</v>
      </c>
      <c r="J29" s="963">
        <v>424894.04</v>
      </c>
      <c r="K29" s="964">
        <v>530162.06999999995</v>
      </c>
      <c r="L29" s="543"/>
      <c r="M29" s="960">
        <v>9388517.5799999982</v>
      </c>
      <c r="N29" s="961">
        <v>10452325.43</v>
      </c>
      <c r="O29" s="928">
        <v>1.1133094592341384</v>
      </c>
    </row>
    <row r="30" spans="2:21" ht="15" customHeight="1" x14ac:dyDescent="0.3">
      <c r="B30" s="965"/>
      <c r="C30" s="951"/>
      <c r="D30" s="544">
        <v>0</v>
      </c>
      <c r="E30" s="544">
        <v>0</v>
      </c>
      <c r="F30" s="963"/>
      <c r="G30" s="964"/>
      <c r="H30" s="544">
        <v>0</v>
      </c>
      <c r="I30" s="544">
        <v>0</v>
      </c>
      <c r="J30" s="963"/>
      <c r="K30" s="964"/>
      <c r="L30" s="543"/>
      <c r="M30" s="960"/>
      <c r="N30" s="961"/>
      <c r="O30" s="929"/>
    </row>
    <row r="31" spans="2:21" s="269" customFormat="1" ht="15" customHeight="1" x14ac:dyDescent="0.3">
      <c r="B31" s="1013" t="s">
        <v>24</v>
      </c>
      <c r="C31" s="951" t="s">
        <v>167</v>
      </c>
      <c r="D31" s="702">
        <v>5980076.7599999756</v>
      </c>
      <c r="E31" s="702">
        <v>6709549.0100000305</v>
      </c>
      <c r="F31" s="963">
        <v>5980076.7599999756</v>
      </c>
      <c r="G31" s="964">
        <v>6709549.0100000305</v>
      </c>
      <c r="H31" s="702">
        <v>0</v>
      </c>
      <c r="I31" s="702">
        <v>0</v>
      </c>
      <c r="J31" s="963">
        <v>0</v>
      </c>
      <c r="K31" s="964">
        <v>0</v>
      </c>
      <c r="L31" s="543"/>
      <c r="M31" s="960">
        <v>5980076.7599999756</v>
      </c>
      <c r="N31" s="961">
        <v>6709549.0100000305</v>
      </c>
      <c r="O31" s="928">
        <v>1.1219837602887321</v>
      </c>
    </row>
    <row r="32" spans="2:21" s="269" customFormat="1" ht="15" customHeight="1" x14ac:dyDescent="0.3">
      <c r="B32" s="1014"/>
      <c r="C32" s="951"/>
      <c r="D32" s="544">
        <v>0</v>
      </c>
      <c r="E32" s="544">
        <v>0</v>
      </c>
      <c r="F32" s="963"/>
      <c r="G32" s="964"/>
      <c r="H32" s="544">
        <v>0</v>
      </c>
      <c r="I32" s="544">
        <v>0</v>
      </c>
      <c r="J32" s="963"/>
      <c r="K32" s="964"/>
      <c r="L32" s="543"/>
      <c r="M32" s="960"/>
      <c r="N32" s="961"/>
      <c r="O32" s="929"/>
    </row>
    <row r="33" spans="2:15" s="269" customFormat="1" ht="15" customHeight="1" x14ac:dyDescent="0.3">
      <c r="B33" s="1013" t="s">
        <v>26</v>
      </c>
      <c r="C33" s="951" t="s">
        <v>164</v>
      </c>
      <c r="D33" s="702">
        <v>0</v>
      </c>
      <c r="E33" s="702">
        <v>2082700</v>
      </c>
      <c r="F33" s="963">
        <v>0</v>
      </c>
      <c r="G33" s="964">
        <v>2082700</v>
      </c>
      <c r="H33" s="702">
        <v>0</v>
      </c>
      <c r="I33" s="702">
        <v>0</v>
      </c>
      <c r="J33" s="963">
        <v>0</v>
      </c>
      <c r="K33" s="964">
        <v>0</v>
      </c>
      <c r="L33" s="543"/>
      <c r="M33" s="960">
        <v>0</v>
      </c>
      <c r="N33" s="961">
        <v>2082700</v>
      </c>
      <c r="O33" s="928" t="s">
        <v>335</v>
      </c>
    </row>
    <row r="34" spans="2:15" s="269" customFormat="1" ht="15" customHeight="1" x14ac:dyDescent="0.3">
      <c r="B34" s="1014"/>
      <c r="C34" s="951"/>
      <c r="D34" s="544">
        <v>0</v>
      </c>
      <c r="E34" s="544">
        <v>0</v>
      </c>
      <c r="F34" s="963"/>
      <c r="G34" s="964"/>
      <c r="H34" s="544">
        <v>0</v>
      </c>
      <c r="I34" s="544">
        <v>0</v>
      </c>
      <c r="J34" s="963"/>
      <c r="K34" s="964"/>
      <c r="L34" s="543"/>
      <c r="M34" s="960"/>
      <c r="N34" s="961"/>
      <c r="O34" s="929"/>
    </row>
    <row r="35" spans="2:15" s="269" customFormat="1" ht="15" customHeight="1" x14ac:dyDescent="0.3">
      <c r="B35" s="965" t="s">
        <v>28</v>
      </c>
      <c r="C35" s="951" t="s">
        <v>168</v>
      </c>
      <c r="D35" s="702">
        <v>361536.90000000031</v>
      </c>
      <c r="E35" s="702">
        <v>396873.43000000017</v>
      </c>
      <c r="F35" s="963">
        <v>361536.90000000031</v>
      </c>
      <c r="G35" s="964">
        <v>396873.43000000017</v>
      </c>
      <c r="H35" s="702">
        <v>164513.07</v>
      </c>
      <c r="I35" s="702">
        <v>191679.25999999989</v>
      </c>
      <c r="J35" s="963">
        <v>164513.07</v>
      </c>
      <c r="K35" s="964">
        <v>191679.25999999989</v>
      </c>
      <c r="L35" s="543"/>
      <c r="M35" s="960">
        <v>526049.97000000032</v>
      </c>
      <c r="N35" s="961">
        <v>588552.69000000006</v>
      </c>
      <c r="O35" s="928">
        <v>1.118815176436565</v>
      </c>
    </row>
    <row r="36" spans="2:15" s="269" customFormat="1" ht="15" customHeight="1" x14ac:dyDescent="0.3">
      <c r="B36" s="965"/>
      <c r="C36" s="951"/>
      <c r="D36" s="544">
        <v>0</v>
      </c>
      <c r="E36" s="544">
        <v>0</v>
      </c>
      <c r="F36" s="963"/>
      <c r="G36" s="964"/>
      <c r="H36" s="544">
        <v>0</v>
      </c>
      <c r="I36" s="544">
        <v>0</v>
      </c>
      <c r="J36" s="963"/>
      <c r="K36" s="964"/>
      <c r="L36" s="543"/>
      <c r="M36" s="960"/>
      <c r="N36" s="961"/>
      <c r="O36" s="929"/>
    </row>
    <row r="37" spans="2:15" ht="18" customHeight="1" x14ac:dyDescent="0.25">
      <c r="B37" s="966" t="s">
        <v>273</v>
      </c>
      <c r="C37" s="966"/>
      <c r="D37" s="701">
        <v>224325314.3005999</v>
      </c>
      <c r="E37" s="542">
        <v>238444489.26691371</v>
      </c>
      <c r="F37" s="947">
        <v>217671669.8305999</v>
      </c>
      <c r="G37" s="948">
        <v>237180305.50691372</v>
      </c>
      <c r="H37" s="701">
        <v>19989980.764700003</v>
      </c>
      <c r="I37" s="542">
        <v>21889193.709999993</v>
      </c>
      <c r="J37" s="947">
        <v>19963392.464700002</v>
      </c>
      <c r="K37" s="948">
        <v>21889193.709999993</v>
      </c>
      <c r="L37" s="349"/>
      <c r="M37" s="1025">
        <v>237635062.29529992</v>
      </c>
      <c r="N37" s="939">
        <v>259069499.2169137</v>
      </c>
      <c r="O37" s="940">
        <v>1.0901989660725151</v>
      </c>
    </row>
    <row r="38" spans="2:15" s="266" customFormat="1" ht="18" customHeight="1" x14ac:dyDescent="0.25">
      <c r="B38" s="942" t="s">
        <v>249</v>
      </c>
      <c r="C38" s="943"/>
      <c r="D38" s="664">
        <v>-6653644.4699999997</v>
      </c>
      <c r="E38" s="664">
        <v>-1264183.7599999998</v>
      </c>
      <c r="F38" s="947"/>
      <c r="G38" s="948"/>
      <c r="H38" s="664">
        <v>-26588.3</v>
      </c>
      <c r="I38" s="664">
        <v>0</v>
      </c>
      <c r="J38" s="947"/>
      <c r="K38" s="948"/>
      <c r="L38" s="349"/>
      <c r="M38" s="1025"/>
      <c r="N38" s="939"/>
      <c r="O38" s="941"/>
    </row>
    <row r="39" spans="2:15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N29:N30"/>
    <mergeCell ref="O29:O30"/>
    <mergeCell ref="O19:O20"/>
    <mergeCell ref="O23:O24"/>
    <mergeCell ref="B21:B22"/>
    <mergeCell ref="F8:G8"/>
    <mergeCell ref="H8:I8"/>
    <mergeCell ref="J8:K8"/>
    <mergeCell ref="M8:N8"/>
    <mergeCell ref="O8:O9"/>
    <mergeCell ref="N25:N26"/>
    <mergeCell ref="O25:O26"/>
    <mergeCell ref="B15:B16"/>
    <mergeCell ref="C15:C16"/>
    <mergeCell ref="F15:F16"/>
    <mergeCell ref="G15:G16"/>
    <mergeCell ref="J15:J16"/>
    <mergeCell ref="K15:K16"/>
    <mergeCell ref="O17:O18"/>
    <mergeCell ref="B29:B30"/>
    <mergeCell ref="C29:C30"/>
    <mergeCell ref="F29:F30"/>
    <mergeCell ref="G29:G30"/>
    <mergeCell ref="M11:M12"/>
    <mergeCell ref="J13:J14"/>
    <mergeCell ref="M15:M16"/>
    <mergeCell ref="N15:N16"/>
    <mergeCell ref="B13:B14"/>
    <mergeCell ref="C13:C14"/>
    <mergeCell ref="C21:C22"/>
    <mergeCell ref="N23:N24"/>
    <mergeCell ref="G13:G14"/>
    <mergeCell ref="F13:F14"/>
    <mergeCell ref="B23:B24"/>
    <mergeCell ref="C23:C24"/>
    <mergeCell ref="F23:F24"/>
    <mergeCell ref="G23:G24"/>
    <mergeCell ref="J23:J24"/>
    <mergeCell ref="K23:K24"/>
    <mergeCell ref="M23:M24"/>
    <mergeCell ref="B19:B20"/>
    <mergeCell ref="C19:C20"/>
    <mergeCell ref="F19:F20"/>
    <mergeCell ref="G19:G20"/>
    <mergeCell ref="J19:J20"/>
    <mergeCell ref="K19:K20"/>
    <mergeCell ref="G33:G34"/>
    <mergeCell ref="J33:J34"/>
    <mergeCell ref="K33:K34"/>
    <mergeCell ref="M33:M34"/>
    <mergeCell ref="N33:N34"/>
    <mergeCell ref="O11:O12"/>
    <mergeCell ref="B31:B32"/>
    <mergeCell ref="C31:C32"/>
    <mergeCell ref="F31:F32"/>
    <mergeCell ref="G31:G32"/>
    <mergeCell ref="J31:J32"/>
    <mergeCell ref="K31:K32"/>
    <mergeCell ref="M31:M32"/>
    <mergeCell ref="B11:B12"/>
    <mergeCell ref="C11:C12"/>
    <mergeCell ref="F11:F12"/>
    <mergeCell ref="G11:G12"/>
    <mergeCell ref="J11:J12"/>
    <mergeCell ref="K11:K12"/>
    <mergeCell ref="B17:B18"/>
    <mergeCell ref="C17:C18"/>
    <mergeCell ref="F17:F18"/>
    <mergeCell ref="G17:G18"/>
    <mergeCell ref="N11:N12"/>
    <mergeCell ref="O15:O16"/>
    <mergeCell ref="J17:J18"/>
    <mergeCell ref="K17:K18"/>
    <mergeCell ref="M17:M18"/>
    <mergeCell ref="N17:N18"/>
    <mergeCell ref="M19:M20"/>
    <mergeCell ref="N19:N20"/>
    <mergeCell ref="F21:F22"/>
    <mergeCell ref="G21:G22"/>
    <mergeCell ref="J21:J22"/>
    <mergeCell ref="K21:K22"/>
    <mergeCell ref="M21:M22"/>
    <mergeCell ref="N21:N22"/>
    <mergeCell ref="O13:O14"/>
    <mergeCell ref="N13:N14"/>
    <mergeCell ref="M13:M14"/>
    <mergeCell ref="K13:K14"/>
    <mergeCell ref="O21:O22"/>
    <mergeCell ref="O27:O28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O35:O36"/>
    <mergeCell ref="N31:N32"/>
    <mergeCell ref="O31:O32"/>
    <mergeCell ref="B35:B36"/>
    <mergeCell ref="C35:C36"/>
    <mergeCell ref="F35:F36"/>
    <mergeCell ref="G35:G36"/>
    <mergeCell ref="J35:J36"/>
    <mergeCell ref="K35:K36"/>
    <mergeCell ref="M35:M36"/>
    <mergeCell ref="N35:N36"/>
    <mergeCell ref="O33:O34"/>
    <mergeCell ref="B33:B34"/>
    <mergeCell ref="C33:C34"/>
    <mergeCell ref="B25:B26"/>
    <mergeCell ref="B27:B28"/>
    <mergeCell ref="C27:C28"/>
    <mergeCell ref="F27:F28"/>
    <mergeCell ref="G27:G28"/>
    <mergeCell ref="J27:J28"/>
    <mergeCell ref="K27:K28"/>
    <mergeCell ref="M27:M28"/>
    <mergeCell ref="N27:N28"/>
    <mergeCell ref="K29:K30"/>
    <mergeCell ref="M29:M30"/>
    <mergeCell ref="K25:K26"/>
    <mergeCell ref="M25:M26"/>
    <mergeCell ref="J29:J30"/>
    <mergeCell ref="J25:J26"/>
    <mergeCell ref="G25:G26"/>
    <mergeCell ref="F25:F26"/>
    <mergeCell ref="C25:C26"/>
    <mergeCell ref="F33:F34"/>
  </mergeCells>
  <conditionalFormatting sqref="O15 O29 O17 O11 O31 O35 O13 O19 O23 O21 O27 O33">
    <cfRule type="cellIs" dxfId="713" priority="12" stopIfTrue="1" operator="greaterThan">
      <formula>0</formula>
    </cfRule>
  </conditionalFormatting>
  <conditionalFormatting sqref="O39:O62 O27:O36 O11:O24">
    <cfRule type="cellIs" dxfId="712" priority="10" operator="lessThan">
      <formula>1</formula>
    </cfRule>
    <cfRule type="cellIs" dxfId="711" priority="11" operator="greaterThan">
      <formula>1</formula>
    </cfRule>
  </conditionalFormatting>
  <conditionalFormatting sqref="O39:O62 O27:O36 O11:O24">
    <cfRule type="cellIs" dxfId="710" priority="9" operator="lessThan">
      <formula>1</formula>
    </cfRule>
  </conditionalFormatting>
  <conditionalFormatting sqref="O37">
    <cfRule type="cellIs" dxfId="709" priority="8" stopIfTrue="1" operator="greaterThan">
      <formula>0</formula>
    </cfRule>
  </conditionalFormatting>
  <conditionalFormatting sqref="O37:O38">
    <cfRule type="cellIs" dxfId="708" priority="6" operator="lessThan">
      <formula>1</formula>
    </cfRule>
    <cfRule type="cellIs" dxfId="707" priority="7" operator="greaterThan">
      <formula>1</formula>
    </cfRule>
  </conditionalFormatting>
  <conditionalFormatting sqref="O37:O38">
    <cfRule type="cellIs" dxfId="706" priority="5" operator="lessThan">
      <formula>1</formula>
    </cfRule>
  </conditionalFormatting>
  <conditionalFormatting sqref="O25">
    <cfRule type="cellIs" dxfId="705" priority="4" stopIfTrue="1" operator="greaterThan">
      <formula>0</formula>
    </cfRule>
  </conditionalFormatting>
  <conditionalFormatting sqref="O25:O26">
    <cfRule type="cellIs" dxfId="704" priority="2" operator="lessThan">
      <formula>1</formula>
    </cfRule>
    <cfRule type="cellIs" dxfId="703" priority="3" operator="greaterThan">
      <formula>1</formula>
    </cfRule>
  </conditionalFormatting>
  <conditionalFormatting sqref="O25:O26">
    <cfRule type="cellIs" dxfId="702" priority="1" operator="lessThan">
      <formula>1</formula>
    </cfRule>
  </conditionalFormatting>
  <dataValidations disablePrompts="1" count="1">
    <dataValidation type="decimal" allowBlank="1" showInputMessage="1" showErrorMessage="1" errorTitle="Microsoft Excel" error="Neočekivana vrsta podatka!_x000a_Molimo unesite cijeli broj." sqref="F25:G25 M25:O25 D15:K15 D29:K29 D33:K33 D17:K17 D11:K11 D31:K31 D35:K35 D13:K13 D19:K19 D23:K23 D21:K21 D27:K27 M15:O15 M29:O29 M33:O33 M17:O17 M11:O11 M31:O31 M35:O35 M13:O13 M19:O19 M23:O23 M21:O21 M27:O27 H30:I30 D34:E34 D32:E32 D36:E36 J25:K25 H34:I34 H32:I32 H36:I36 H14:I14 D14:E14 D12:E12 H12:I12 H16:I16 D16:E16 D18:E18 H18:I18 H20:I20 D30:E30 M37:O37 D28:E28 H28:I28 D20:E20 D22:E22 D24:E26 H22:I22 H24:I26 L11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68" t="s">
        <v>251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309"/>
      <c r="U4" s="309"/>
      <c r="V4" s="309"/>
    </row>
    <row r="5" spans="2:26" s="269" customFormat="1" ht="13.15" customHeight="1" x14ac:dyDescent="0.25"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625"/>
    </row>
    <row r="6" spans="2:26" s="269" customFormat="1" ht="16.5" customHeight="1" x14ac:dyDescent="0.25">
      <c r="B6" s="887" t="s">
        <v>276</v>
      </c>
      <c r="C6" s="887"/>
      <c r="D6" s="887"/>
      <c r="E6" s="887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54" t="s">
        <v>180</v>
      </c>
      <c r="S6" s="954"/>
      <c r="T6" s="621"/>
    </row>
    <row r="7" spans="2:26" ht="17.25" customHeight="1" x14ac:dyDescent="0.25">
      <c r="B7" s="873" t="s">
        <v>84</v>
      </c>
      <c r="C7" s="876" t="s">
        <v>234</v>
      </c>
      <c r="D7" s="1028" t="s">
        <v>229</v>
      </c>
      <c r="E7" s="1029"/>
      <c r="F7" s="1029"/>
      <c r="G7" s="1029"/>
      <c r="H7" s="1029"/>
      <c r="I7" s="1030"/>
      <c r="J7" s="1031" t="s">
        <v>230</v>
      </c>
      <c r="K7" s="1032"/>
      <c r="L7" s="1032"/>
      <c r="M7" s="1032"/>
      <c r="N7" s="1032"/>
      <c r="O7" s="1033"/>
      <c r="P7" s="615"/>
      <c r="Q7" s="1037" t="s">
        <v>252</v>
      </c>
      <c r="R7" s="1038"/>
      <c r="S7" s="1039"/>
      <c r="T7" s="622"/>
    </row>
    <row r="8" spans="2:26" ht="21.6" customHeight="1" x14ac:dyDescent="0.25">
      <c r="B8" s="873"/>
      <c r="C8" s="876"/>
      <c r="D8" s="921" t="s">
        <v>226</v>
      </c>
      <c r="E8" s="922"/>
      <c r="F8" s="962" t="s">
        <v>332</v>
      </c>
      <c r="G8" s="962" t="s">
        <v>336</v>
      </c>
      <c r="H8" s="921" t="s">
        <v>227</v>
      </c>
      <c r="I8" s="922"/>
      <c r="J8" s="921" t="s">
        <v>228</v>
      </c>
      <c r="K8" s="922"/>
      <c r="L8" s="962" t="s">
        <v>332</v>
      </c>
      <c r="M8" s="1035" t="s">
        <v>336</v>
      </c>
      <c r="N8" s="921" t="s">
        <v>227</v>
      </c>
      <c r="O8" s="922"/>
      <c r="P8" s="347"/>
      <c r="Q8" s="921"/>
      <c r="R8" s="922"/>
      <c r="S8" s="962" t="s">
        <v>336</v>
      </c>
      <c r="T8" s="885"/>
    </row>
    <row r="9" spans="2:26" ht="16.149999999999999" customHeight="1" x14ac:dyDescent="0.25">
      <c r="B9" s="874"/>
      <c r="C9" s="877"/>
      <c r="D9" s="353" t="s">
        <v>333</v>
      </c>
      <c r="E9" s="353" t="s">
        <v>334</v>
      </c>
      <c r="F9" s="886"/>
      <c r="G9" s="886"/>
      <c r="H9" s="767" t="s">
        <v>333</v>
      </c>
      <c r="I9" s="717" t="s">
        <v>334</v>
      </c>
      <c r="J9" s="571" t="s">
        <v>333</v>
      </c>
      <c r="K9" s="571" t="s">
        <v>334</v>
      </c>
      <c r="L9" s="886"/>
      <c r="M9" s="1036"/>
      <c r="N9" s="766" t="s">
        <v>333</v>
      </c>
      <c r="O9" s="717" t="s">
        <v>334</v>
      </c>
      <c r="P9" s="572"/>
      <c r="Q9" s="717" t="s">
        <v>333</v>
      </c>
      <c r="R9" s="717" t="s">
        <v>334</v>
      </c>
      <c r="S9" s="886"/>
      <c r="T9" s="886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5">
        <v>23557</v>
      </c>
      <c r="E11" s="677">
        <v>23810</v>
      </c>
      <c r="F11" s="612">
        <v>1.0107399074585048</v>
      </c>
      <c r="G11" s="577">
        <v>253</v>
      </c>
      <c r="H11" s="611">
        <v>5.3689944388731883E-2</v>
      </c>
      <c r="I11" s="616">
        <v>5.2129858301367946E-2</v>
      </c>
      <c r="J11" s="745">
        <v>6897323.4499999853</v>
      </c>
      <c r="K11" s="677">
        <v>7374654.9799999977</v>
      </c>
      <c r="L11" s="612">
        <v>1.0692053277565245</v>
      </c>
      <c r="M11" s="590">
        <v>477331.53000001237</v>
      </c>
      <c r="N11" s="611">
        <v>5.5384522745644454E-2</v>
      </c>
      <c r="O11" s="616">
        <v>5.4235890782164453E-2</v>
      </c>
      <c r="P11" s="543"/>
      <c r="Q11" s="617">
        <v>292.79294689476524</v>
      </c>
      <c r="R11" s="619">
        <v>309.72931457370845</v>
      </c>
      <c r="S11" s="681">
        <v>16.936367678943213</v>
      </c>
      <c r="T11" s="573"/>
    </row>
    <row r="12" spans="2:26" ht="16.899999999999999" customHeight="1" x14ac:dyDescent="0.3">
      <c r="B12" s="288" t="s">
        <v>55</v>
      </c>
      <c r="C12" s="575" t="s">
        <v>87</v>
      </c>
      <c r="D12" s="745">
        <v>65592</v>
      </c>
      <c r="E12" s="739">
        <v>69052</v>
      </c>
      <c r="F12" s="612">
        <v>1.0527503354067569</v>
      </c>
      <c r="G12" s="590">
        <v>3460</v>
      </c>
      <c r="H12" s="611">
        <v>0.14949402862612818</v>
      </c>
      <c r="I12" s="616">
        <v>0.15118315730474841</v>
      </c>
      <c r="J12" s="745">
        <v>18883445.150000002</v>
      </c>
      <c r="K12" s="739">
        <v>21110268.23</v>
      </c>
      <c r="L12" s="612">
        <v>1.1179246192795491</v>
      </c>
      <c r="M12" s="590">
        <v>2226823.0799999982</v>
      </c>
      <c r="N12" s="611">
        <v>0.15163136903871122</v>
      </c>
      <c r="O12" s="616">
        <v>0.155252578623614</v>
      </c>
      <c r="P12" s="543"/>
      <c r="Q12" s="617">
        <v>287.89250442127093</v>
      </c>
      <c r="R12" s="619">
        <v>305.7155220703238</v>
      </c>
      <c r="S12" s="681">
        <v>17.823017649052872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5">
        <v>30994</v>
      </c>
      <c r="E13" s="739">
        <v>31732</v>
      </c>
      <c r="F13" s="612">
        <v>1.0238110602052011</v>
      </c>
      <c r="G13" s="590">
        <v>738</v>
      </c>
      <c r="H13" s="611">
        <v>7.063998541343787E-2</v>
      </c>
      <c r="I13" s="616">
        <v>6.9474366384670624E-2</v>
      </c>
      <c r="J13" s="745">
        <v>8362580.9199999999</v>
      </c>
      <c r="K13" s="739">
        <v>9269751</v>
      </c>
      <c r="L13" s="612">
        <v>1.1084796773482224</v>
      </c>
      <c r="M13" s="590">
        <v>907170.08000000007</v>
      </c>
      <c r="N13" s="611">
        <v>6.7150331071690328E-2</v>
      </c>
      <c r="O13" s="616">
        <v>6.8173115105360477E-2</v>
      </c>
      <c r="P13" s="543"/>
      <c r="Q13" s="617">
        <v>269.81289668968185</v>
      </c>
      <c r="R13" s="619">
        <v>292.12627631413085</v>
      </c>
      <c r="S13" s="681">
        <v>22.313379624448999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5">
        <v>0</v>
      </c>
      <c r="E14" s="739">
        <v>6428</v>
      </c>
      <c r="F14" s="612" t="s">
        <v>335</v>
      </c>
      <c r="G14" s="590">
        <v>6428</v>
      </c>
      <c r="H14" s="611">
        <v>0</v>
      </c>
      <c r="I14" s="616">
        <v>1.4073529154187029E-2</v>
      </c>
      <c r="J14" s="745">
        <v>0</v>
      </c>
      <c r="K14" s="739">
        <v>2082700</v>
      </c>
      <c r="L14" s="612" t="s">
        <v>335</v>
      </c>
      <c r="M14" s="590">
        <v>2082700</v>
      </c>
      <c r="N14" s="611">
        <v>0</v>
      </c>
      <c r="O14" s="616">
        <v>1.5316932119313051E-2</v>
      </c>
      <c r="P14" s="543"/>
      <c r="Q14" s="617" t="s">
        <v>335</v>
      </c>
      <c r="R14" s="619">
        <v>324.00435594275046</v>
      </c>
      <c r="S14" s="681" t="s">
        <v>335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5">
        <v>32866</v>
      </c>
      <c r="E15" s="739">
        <v>31063</v>
      </c>
      <c r="F15" s="612">
        <v>0.94514087506845978</v>
      </c>
      <c r="G15" s="590">
        <v>-1803</v>
      </c>
      <c r="H15" s="611">
        <v>7.4906554836357012E-2</v>
      </c>
      <c r="I15" s="616">
        <v>6.8009650920428072E-2</v>
      </c>
      <c r="J15" s="745">
        <v>9526333.2200000007</v>
      </c>
      <c r="K15" s="739">
        <v>9509075.4700000007</v>
      </c>
      <c r="L15" s="612">
        <v>0.99818841629812316</v>
      </c>
      <c r="M15" s="590">
        <v>-17257.75</v>
      </c>
      <c r="N15" s="611">
        <v>7.6495095920966205E-2</v>
      </c>
      <c r="O15" s="616">
        <v>6.9933194166905868E-2</v>
      </c>
      <c r="P15" s="543"/>
      <c r="Q15" s="617">
        <v>289.85374612061099</v>
      </c>
      <c r="R15" s="619">
        <v>306.12225058751574</v>
      </c>
      <c r="S15" s="681">
        <v>16.268504466904744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5">
        <v>79104</v>
      </c>
      <c r="E16" s="739">
        <v>82064</v>
      </c>
      <c r="F16" s="612">
        <v>1.0374190938511327</v>
      </c>
      <c r="G16" s="590">
        <v>2960</v>
      </c>
      <c r="H16" s="611">
        <v>0.18028990792232655</v>
      </c>
      <c r="I16" s="616">
        <v>0.179671763613753</v>
      </c>
      <c r="J16" s="745">
        <v>21755698.069699999</v>
      </c>
      <c r="K16" s="739">
        <v>23175220.530000001</v>
      </c>
      <c r="L16" s="612">
        <v>1.0652483067080722</v>
      </c>
      <c r="M16" s="590">
        <v>1419522.4603000022</v>
      </c>
      <c r="N16" s="611">
        <v>0.17469514998440086</v>
      </c>
      <c r="O16" s="616">
        <v>0.1704389877121622</v>
      </c>
      <c r="P16" s="543"/>
      <c r="Q16" s="617">
        <v>275.02652292804407</v>
      </c>
      <c r="R16" s="619">
        <v>282.40422755410412</v>
      </c>
      <c r="S16" s="681">
        <v>7.3777046260600514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5">
        <v>15489</v>
      </c>
      <c r="E17" s="739">
        <v>16878</v>
      </c>
      <c r="F17" s="612">
        <v>1.0896765446445864</v>
      </c>
      <c r="G17" s="590">
        <v>1389</v>
      </c>
      <c r="H17" s="611">
        <v>3.5301759504056889E-2</v>
      </c>
      <c r="I17" s="616">
        <v>3.6952866375912982E-2</v>
      </c>
      <c r="J17" s="745">
        <v>4258999.4299999764</v>
      </c>
      <c r="K17" s="739">
        <v>4883187.3900000295</v>
      </c>
      <c r="L17" s="612">
        <v>1.1465574180647533</v>
      </c>
      <c r="M17" s="590">
        <v>624187.96000005305</v>
      </c>
      <c r="N17" s="611">
        <v>3.4199157472384591E-2</v>
      </c>
      <c r="O17" s="616">
        <v>3.5912733364630488E-2</v>
      </c>
      <c r="P17" s="543"/>
      <c r="Q17" s="617">
        <v>274.96929627477414</v>
      </c>
      <c r="R17" s="619">
        <v>289.32263242090471</v>
      </c>
      <c r="S17" s="681">
        <v>14.353336146130573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5">
        <v>71116</v>
      </c>
      <c r="E18" s="739">
        <v>69439</v>
      </c>
      <c r="F18" s="612">
        <v>0.97641880870690145</v>
      </c>
      <c r="G18" s="590">
        <v>-1677</v>
      </c>
      <c r="H18" s="611">
        <v>0.16208405506427204</v>
      </c>
      <c r="I18" s="616">
        <v>0.15203045907554341</v>
      </c>
      <c r="J18" s="745">
        <v>20435395.560000002</v>
      </c>
      <c r="K18" s="739">
        <v>20976215.039999999</v>
      </c>
      <c r="L18" s="612">
        <v>1.0264648403018237</v>
      </c>
      <c r="M18" s="590">
        <v>540819.47999999672</v>
      </c>
      <c r="N18" s="611">
        <v>0.16409330929798055</v>
      </c>
      <c r="O18" s="616">
        <v>0.15426670278378712</v>
      </c>
      <c r="P18" s="543"/>
      <c r="Q18" s="617">
        <v>287.35299454412512</v>
      </c>
      <c r="R18" s="619">
        <v>302.08117974049162</v>
      </c>
      <c r="S18" s="681">
        <v>14.728185196366496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5">
        <v>29743</v>
      </c>
      <c r="E19" s="739">
        <v>31181</v>
      </c>
      <c r="F19" s="612">
        <v>1.0483475103385671</v>
      </c>
      <c r="G19" s="590">
        <v>1438</v>
      </c>
      <c r="H19" s="611">
        <v>6.7788768347160175E-2</v>
      </c>
      <c r="I19" s="616">
        <v>6.826800133116144E-2</v>
      </c>
      <c r="J19" s="745">
        <v>8382367.75</v>
      </c>
      <c r="K19" s="739">
        <v>9084592.8399999999</v>
      </c>
      <c r="L19" s="612">
        <v>1.0837740732622951</v>
      </c>
      <c r="M19" s="590">
        <v>702225.08999999985</v>
      </c>
      <c r="N19" s="611">
        <v>6.7309216492120946E-2</v>
      </c>
      <c r="O19" s="616">
        <v>6.6811394757707476E-2</v>
      </c>
      <c r="P19" s="543"/>
      <c r="Q19" s="617">
        <v>281.82657263894026</v>
      </c>
      <c r="R19" s="619">
        <v>291.35027228119685</v>
      </c>
      <c r="S19" s="681">
        <v>9.523699642256588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5">
        <v>13186</v>
      </c>
      <c r="E20" s="739">
        <v>14339</v>
      </c>
      <c r="F20" s="612">
        <v>1.0874412255422419</v>
      </c>
      <c r="G20" s="590">
        <v>1153</v>
      </c>
      <c r="H20" s="611">
        <v>3.0052876287719937E-2</v>
      </c>
      <c r="I20" s="616">
        <v>3.1393953724624737E-2</v>
      </c>
      <c r="J20" s="745">
        <v>4080209.2699999996</v>
      </c>
      <c r="K20" s="739">
        <v>4633747.9900000012</v>
      </c>
      <c r="L20" s="612">
        <v>1.1356642964540888</v>
      </c>
      <c r="M20" s="590">
        <v>553538.7200000016</v>
      </c>
      <c r="N20" s="611">
        <v>3.2763498008971118E-2</v>
      </c>
      <c r="O20" s="616">
        <v>3.4078265434692133E-2</v>
      </c>
      <c r="P20" s="543"/>
      <c r="Q20" s="617">
        <v>309.43495146367354</v>
      </c>
      <c r="R20" s="619">
        <v>323.15698375061032</v>
      </c>
      <c r="S20" s="681">
        <v>13.722032286936781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5">
        <v>42351</v>
      </c>
      <c r="E21" s="739">
        <v>44864</v>
      </c>
      <c r="F21" s="612">
        <v>1.0593374418549739</v>
      </c>
      <c r="G21" s="590">
        <v>2513</v>
      </c>
      <c r="H21" s="611">
        <v>9.6524295742547173E-2</v>
      </c>
      <c r="I21" s="616">
        <v>9.8225701924929507E-2</v>
      </c>
      <c r="J21" s="745">
        <v>11904020.640000001</v>
      </c>
      <c r="K21" s="739">
        <v>12928162.17</v>
      </c>
      <c r="L21" s="612">
        <v>1.0860332454867114</v>
      </c>
      <c r="M21" s="590">
        <v>1024141.5299999993</v>
      </c>
      <c r="N21" s="611">
        <v>9.558758650077552E-2</v>
      </c>
      <c r="O21" s="616">
        <v>9.5078399378384262E-2</v>
      </c>
      <c r="P21" s="543"/>
      <c r="Q21" s="617">
        <v>281.08003683502164</v>
      </c>
      <c r="R21" s="619">
        <v>288.16338645684738</v>
      </c>
      <c r="S21" s="681">
        <v>7.0833496218257324</v>
      </c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5">
        <v>34762</v>
      </c>
      <c r="E22" s="739">
        <v>35894</v>
      </c>
      <c r="F22" s="612">
        <v>1.0325642943443991</v>
      </c>
      <c r="G22" s="590">
        <v>1132</v>
      </c>
      <c r="H22" s="611">
        <v>7.9227823867262279E-2</v>
      </c>
      <c r="I22" s="616">
        <v>7.8586691888672872E-2</v>
      </c>
      <c r="J22" s="745">
        <v>10048841.58</v>
      </c>
      <c r="K22" s="739">
        <v>10946128.74</v>
      </c>
      <c r="L22" s="612">
        <v>1.0892925968487603</v>
      </c>
      <c r="M22" s="590">
        <v>897287.16000000015</v>
      </c>
      <c r="N22" s="611">
        <v>8.0690763466354315E-2</v>
      </c>
      <c r="O22" s="616">
        <v>8.0501805771278481E-2</v>
      </c>
      <c r="P22" s="543"/>
      <c r="Q22" s="617">
        <v>289.07547264254072</v>
      </c>
      <c r="R22" s="619">
        <v>304.95706079010421</v>
      </c>
      <c r="S22" s="681">
        <v>15.881588147563491</v>
      </c>
      <c r="T22" s="573"/>
    </row>
    <row r="23" spans="2:26" ht="18" customHeight="1" x14ac:dyDescent="0.25">
      <c r="B23" s="1040" t="s">
        <v>318</v>
      </c>
      <c r="C23" s="1040"/>
      <c r="D23" s="650">
        <v>438760</v>
      </c>
      <c r="E23" s="386">
        <v>456744</v>
      </c>
      <c r="F23" s="613">
        <v>1.0409882395842829</v>
      </c>
      <c r="G23" s="614">
        <v>17984</v>
      </c>
      <c r="H23" s="611">
        <v>1</v>
      </c>
      <c r="I23" s="616">
        <v>1</v>
      </c>
      <c r="J23" s="578">
        <v>124535215.03969996</v>
      </c>
      <c r="K23" s="386">
        <v>135973704.38000003</v>
      </c>
      <c r="L23" s="613">
        <v>1.0918494366164113</v>
      </c>
      <c r="M23" s="614">
        <v>11438489.340300068</v>
      </c>
      <c r="N23" s="611">
        <v>1</v>
      </c>
      <c r="O23" s="616">
        <v>1</v>
      </c>
      <c r="P23" s="663"/>
      <c r="Q23" s="665">
        <v>283.83447679756574</v>
      </c>
      <c r="R23" s="620">
        <v>297.70222352127234</v>
      </c>
      <c r="S23" s="682">
        <v>13.867746723706603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4215</v>
      </c>
      <c r="E25" s="677">
        <v>5523</v>
      </c>
      <c r="F25" s="612">
        <v>1.3103202846975088</v>
      </c>
      <c r="G25" s="590">
        <v>1308</v>
      </c>
      <c r="H25" s="611">
        <v>9.2917135110111765E-2</v>
      </c>
      <c r="I25" s="616">
        <v>0.11973724146901964</v>
      </c>
      <c r="J25" s="745">
        <v>1189720.5100000044</v>
      </c>
      <c r="K25" s="677">
        <v>1609706.8299999954</v>
      </c>
      <c r="L25" s="612">
        <v>1.3530125911673065</v>
      </c>
      <c r="M25" s="590">
        <v>419986.31999999098</v>
      </c>
      <c r="N25" s="611">
        <v>9.2859189316678026E-2</v>
      </c>
      <c r="O25" s="616">
        <v>0.11833072657173373</v>
      </c>
      <c r="P25" s="543"/>
      <c r="Q25" s="617">
        <v>282.25872123369027</v>
      </c>
      <c r="R25" s="619">
        <v>291.45515661777938</v>
      </c>
      <c r="S25" s="681">
        <v>9.1964353840891135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2256</v>
      </c>
      <c r="E26" s="739">
        <v>3066</v>
      </c>
      <c r="F26" s="612">
        <v>1.3590425531914894</v>
      </c>
      <c r="G26" s="590">
        <v>810</v>
      </c>
      <c r="H26" s="611">
        <v>4.9732160571390779E-2</v>
      </c>
      <c r="I26" s="616">
        <v>6.6470103629189606E-2</v>
      </c>
      <c r="J26" s="745">
        <v>598755.92000000004</v>
      </c>
      <c r="K26" s="739">
        <v>830366.58000000007</v>
      </c>
      <c r="L26" s="612">
        <v>1.3868198246791448</v>
      </c>
      <c r="M26" s="590">
        <v>231610.66000000003</v>
      </c>
      <c r="N26" s="611">
        <v>4.6733656234741655E-2</v>
      </c>
      <c r="O26" s="616">
        <v>6.1040854707863759E-2</v>
      </c>
      <c r="P26" s="543"/>
      <c r="Q26" s="617">
        <v>265.40599290780142</v>
      </c>
      <c r="R26" s="619">
        <v>270.83058708414876</v>
      </c>
      <c r="S26" s="681">
        <v>5.4245941763473411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1535</v>
      </c>
      <c r="E27" s="739">
        <v>1838</v>
      </c>
      <c r="F27" s="612">
        <v>1.1973941368078176</v>
      </c>
      <c r="G27" s="590">
        <v>303</v>
      </c>
      <c r="H27" s="611">
        <v>3.3838150034168818E-2</v>
      </c>
      <c r="I27" s="616">
        <v>3.9847374582664873E-2</v>
      </c>
      <c r="J27" s="745">
        <v>404551.8</v>
      </c>
      <c r="K27" s="739">
        <v>503182.04</v>
      </c>
      <c r="L27" s="612">
        <v>1.2438012635217541</v>
      </c>
      <c r="M27" s="590">
        <v>98630.239999999991</v>
      </c>
      <c r="N27" s="611">
        <v>3.1575779242977602E-2</v>
      </c>
      <c r="O27" s="616">
        <v>3.6989279837402037E-2</v>
      </c>
      <c r="P27" s="543"/>
      <c r="Q27" s="617">
        <v>263.55166123778503</v>
      </c>
      <c r="R27" s="619">
        <v>273.7660718171926</v>
      </c>
      <c r="S27" s="681">
        <v>10.21441057940757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590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590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441</v>
      </c>
      <c r="E29" s="739">
        <v>585</v>
      </c>
      <c r="F29" s="612">
        <v>1.3265306122448979</v>
      </c>
      <c r="G29" s="590">
        <v>144</v>
      </c>
      <c r="H29" s="611">
        <v>9.7215792606309102E-3</v>
      </c>
      <c r="I29" s="616">
        <v>1.2682651866626198E-2</v>
      </c>
      <c r="J29" s="745">
        <v>145180.97</v>
      </c>
      <c r="K29" s="739">
        <v>291028.15999999997</v>
      </c>
      <c r="L29" s="612">
        <v>2.0045888934341738</v>
      </c>
      <c r="M29" s="590">
        <v>145847.18999999997</v>
      </c>
      <c r="N29" s="611">
        <v>1.133155818118064E-2</v>
      </c>
      <c r="O29" s="616">
        <v>2.1393692928317182E-2</v>
      </c>
      <c r="P29" s="543"/>
      <c r="Q29" s="617">
        <v>329.20854875283447</v>
      </c>
      <c r="R29" s="619">
        <v>497.48403418803417</v>
      </c>
      <c r="S29" s="681">
        <v>168.2754854351997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9260</v>
      </c>
      <c r="E30" s="739">
        <v>7096</v>
      </c>
      <c r="F30" s="612">
        <v>0.76630669546436281</v>
      </c>
      <c r="G30" s="590">
        <v>-2164</v>
      </c>
      <c r="H30" s="611">
        <v>0.20413112007583273</v>
      </c>
      <c r="I30" s="616">
        <v>0.15383948315483675</v>
      </c>
      <c r="J30" s="745">
        <v>2967024.1199999996</v>
      </c>
      <c r="K30" s="739">
        <v>2320358.88</v>
      </c>
      <c r="L30" s="612">
        <v>0.78204921367474434</v>
      </c>
      <c r="M30" s="590">
        <v>-646665.23999999976</v>
      </c>
      <c r="N30" s="611">
        <v>0.23157998214742803</v>
      </c>
      <c r="O30" s="616">
        <v>0.1705712786082762</v>
      </c>
      <c r="P30" s="543"/>
      <c r="Q30" s="617">
        <v>320.41297192224619</v>
      </c>
      <c r="R30" s="619">
        <v>326.99533258173619</v>
      </c>
      <c r="S30" s="681">
        <v>6.582360659490007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9084</v>
      </c>
      <c r="E31" s="739">
        <v>9932</v>
      </c>
      <c r="F31" s="612">
        <v>1.0933509467195068</v>
      </c>
      <c r="G31" s="590">
        <v>848</v>
      </c>
      <c r="H31" s="611">
        <v>0.20025130613054692</v>
      </c>
      <c r="I31" s="616">
        <v>0.21532324502449812</v>
      </c>
      <c r="J31" s="745">
        <v>2461842.29</v>
      </c>
      <c r="K31" s="739">
        <v>2796973.49</v>
      </c>
      <c r="L31" s="612">
        <v>1.1361302474010226</v>
      </c>
      <c r="M31" s="590">
        <v>335131.20000000019</v>
      </c>
      <c r="N31" s="611">
        <v>0.19214990189159076</v>
      </c>
      <c r="O31" s="616">
        <v>0.20560756723233806</v>
      </c>
      <c r="P31" s="543"/>
      <c r="Q31" s="617">
        <v>271.00861845002203</v>
      </c>
      <c r="R31" s="619">
        <v>281.61231272654049</v>
      </c>
      <c r="S31" s="681">
        <v>10.603694276518468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4572</v>
      </c>
      <c r="E32" s="739">
        <v>4698</v>
      </c>
      <c r="F32" s="612">
        <v>1.0275590551181102</v>
      </c>
      <c r="G32" s="590">
        <v>126</v>
      </c>
      <c r="H32" s="611">
        <v>0.10078698498776537</v>
      </c>
      <c r="I32" s="616">
        <v>0.10185145037505962</v>
      </c>
      <c r="J32" s="745">
        <v>937813.9</v>
      </c>
      <c r="K32" s="739">
        <v>1351314.21</v>
      </c>
      <c r="L32" s="612">
        <v>1.4409193657718231</v>
      </c>
      <c r="M32" s="590">
        <v>413500.30999999994</v>
      </c>
      <c r="N32" s="611">
        <v>7.3197560058800556E-2</v>
      </c>
      <c r="O32" s="616">
        <v>9.9336096061671569E-2</v>
      </c>
      <c r="P32" s="543"/>
      <c r="Q32" s="617">
        <v>205.12115048118986</v>
      </c>
      <c r="R32" s="619">
        <v>287.6360600255428</v>
      </c>
      <c r="S32" s="681">
        <v>82.514909544352946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1494</v>
      </c>
      <c r="E33" s="739">
        <v>2114</v>
      </c>
      <c r="F33" s="612">
        <v>1.4149933065595717</v>
      </c>
      <c r="G33" s="590">
        <v>620</v>
      </c>
      <c r="H33" s="611">
        <v>3.2934329740096552E-2</v>
      </c>
      <c r="I33" s="616">
        <v>4.583098469409877E-2</v>
      </c>
      <c r="J33" s="745">
        <v>420277.28</v>
      </c>
      <c r="K33" s="739">
        <v>578833.18000000005</v>
      </c>
      <c r="L33" s="612">
        <v>1.3772649808716759</v>
      </c>
      <c r="M33" s="590">
        <v>158555.90000000002</v>
      </c>
      <c r="N33" s="611">
        <v>3.2803172830077845E-2</v>
      </c>
      <c r="O33" s="616">
        <v>4.2550450477511693E-2</v>
      </c>
      <c r="P33" s="543"/>
      <c r="Q33" s="617">
        <v>281.31009370816599</v>
      </c>
      <c r="R33" s="619">
        <v>273.80945127719963</v>
      </c>
      <c r="S33" s="681">
        <v>-7.5006424309663657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12506</v>
      </c>
      <c r="E34" s="739">
        <v>11274</v>
      </c>
      <c r="F34" s="612">
        <v>0.9014872861026707</v>
      </c>
      <c r="G34" s="590">
        <v>-1232</v>
      </c>
      <c r="H34" s="611">
        <v>0.27568723408945617</v>
      </c>
      <c r="I34" s="616">
        <v>0.24441746520400642</v>
      </c>
      <c r="J34" s="745">
        <v>3686925.57</v>
      </c>
      <c r="K34" s="739">
        <v>3321692.61</v>
      </c>
      <c r="L34" s="612">
        <v>0.90093834196929556</v>
      </c>
      <c r="M34" s="590">
        <v>-365232.95999999996</v>
      </c>
      <c r="N34" s="611">
        <v>0.28776920009652496</v>
      </c>
      <c r="O34" s="616">
        <v>0.24418005357488584</v>
      </c>
      <c r="P34" s="543"/>
      <c r="Q34" s="617">
        <v>294.81253558292019</v>
      </c>
      <c r="R34" s="619">
        <v>294.63301490154339</v>
      </c>
      <c r="S34" s="681">
        <v>-0.17952068137680044</v>
      </c>
      <c r="T34" s="359"/>
    </row>
    <row r="35" spans="2:20" s="266" customFormat="1" ht="22.5" customHeight="1" x14ac:dyDescent="0.25">
      <c r="B35" s="1034" t="s">
        <v>316</v>
      </c>
      <c r="C35" s="1034"/>
      <c r="D35" s="650">
        <v>45363</v>
      </c>
      <c r="E35" s="386">
        <v>46126</v>
      </c>
      <c r="F35" s="613">
        <v>1.0168198752287105</v>
      </c>
      <c r="G35" s="614">
        <v>763</v>
      </c>
      <c r="H35" s="611">
        <v>1</v>
      </c>
      <c r="I35" s="616">
        <v>1</v>
      </c>
      <c r="J35" s="650">
        <v>12812092.360000003</v>
      </c>
      <c r="K35" s="386">
        <v>13603455.979999995</v>
      </c>
      <c r="L35" s="613">
        <v>1.0617669306280269</v>
      </c>
      <c r="M35" s="614">
        <v>791363.61999999173</v>
      </c>
      <c r="N35" s="611">
        <v>1</v>
      </c>
      <c r="O35" s="616">
        <v>1</v>
      </c>
      <c r="P35" s="387"/>
      <c r="Q35" s="665">
        <v>282.43485571941898</v>
      </c>
      <c r="R35" s="620">
        <v>294.91948098686197</v>
      </c>
      <c r="S35" s="682">
        <v>12.484625267442993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1" t="s">
        <v>84</v>
      </c>
      <c r="C37" s="1042" t="s">
        <v>232</v>
      </c>
      <c r="D37" s="1043" t="s">
        <v>229</v>
      </c>
      <c r="E37" s="1043"/>
      <c r="F37" s="1043"/>
      <c r="G37" s="1043"/>
      <c r="H37" s="1043"/>
      <c r="I37" s="1043"/>
      <c r="J37" s="1045" t="s">
        <v>230</v>
      </c>
      <c r="K37" s="1045"/>
      <c r="L37" s="1045"/>
      <c r="M37" s="1045"/>
      <c r="N37" s="1045"/>
      <c r="O37" s="1045"/>
      <c r="P37" s="800"/>
      <c r="Q37" s="1037" t="s">
        <v>252</v>
      </c>
      <c r="R37" s="1038"/>
      <c r="S37" s="1039"/>
      <c r="T37" s="359"/>
    </row>
    <row r="38" spans="2:20" s="266" customFormat="1" ht="21" customHeight="1" x14ac:dyDescent="0.25">
      <c r="B38" s="1041"/>
      <c r="C38" s="1042"/>
      <c r="D38" s="921" t="s">
        <v>226</v>
      </c>
      <c r="E38" s="922"/>
      <c r="F38" s="962" t="s">
        <v>332</v>
      </c>
      <c r="G38" s="962" t="s">
        <v>336</v>
      </c>
      <c r="H38" s="921" t="s">
        <v>227</v>
      </c>
      <c r="I38" s="922"/>
      <c r="J38" s="921" t="s">
        <v>228</v>
      </c>
      <c r="K38" s="922"/>
      <c r="L38" s="962" t="s">
        <v>332</v>
      </c>
      <c r="M38" s="1035" t="s">
        <v>336</v>
      </c>
      <c r="N38" s="921" t="s">
        <v>227</v>
      </c>
      <c r="O38" s="922"/>
      <c r="P38" s="347"/>
      <c r="Q38" s="921"/>
      <c r="R38" s="922"/>
      <c r="S38" s="962" t="s">
        <v>336</v>
      </c>
      <c r="T38" s="359"/>
    </row>
    <row r="39" spans="2:20" s="266" customFormat="1" ht="21" customHeight="1" x14ac:dyDescent="0.25">
      <c r="B39" s="1041"/>
      <c r="C39" s="1042"/>
      <c r="D39" s="353" t="s">
        <v>333</v>
      </c>
      <c r="E39" s="353" t="s">
        <v>334</v>
      </c>
      <c r="F39" s="886"/>
      <c r="G39" s="886"/>
      <c r="H39" s="353" t="s">
        <v>333</v>
      </c>
      <c r="I39" s="353" t="s">
        <v>334</v>
      </c>
      <c r="J39" s="762" t="s">
        <v>333</v>
      </c>
      <c r="K39" s="762" t="s">
        <v>334</v>
      </c>
      <c r="L39" s="886"/>
      <c r="M39" s="1036"/>
      <c r="N39" s="717" t="s">
        <v>333</v>
      </c>
      <c r="O39" s="717" t="s">
        <v>334</v>
      </c>
      <c r="P39" s="763"/>
      <c r="Q39" s="717" t="s">
        <v>333</v>
      </c>
      <c r="R39" s="717" t="s">
        <v>334</v>
      </c>
      <c r="S39" s="886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5">
        <v>743</v>
      </c>
      <c r="E41" s="677">
        <v>1344</v>
      </c>
      <c r="F41" s="612">
        <v>1.8088829071332435</v>
      </c>
      <c r="G41" s="649">
        <v>601</v>
      </c>
      <c r="H41" s="611">
        <v>1.7301199208289673E-2</v>
      </c>
      <c r="I41" s="616">
        <v>2.5779227006809246E-2</v>
      </c>
      <c r="J41" s="745">
        <v>202252.36</v>
      </c>
      <c r="K41" s="739">
        <v>433156.28</v>
      </c>
      <c r="L41" s="612">
        <v>2.1416624260898613</v>
      </c>
      <c r="M41" s="649">
        <v>230903.92000000004</v>
      </c>
      <c r="N41" s="611">
        <v>1.6264285146986714E-2</v>
      </c>
      <c r="O41" s="616">
        <v>2.6326158356099118E-2</v>
      </c>
      <c r="P41" s="627"/>
      <c r="Q41" s="617">
        <v>272.21044414535663</v>
      </c>
      <c r="R41" s="619">
        <v>322.28889880952386</v>
      </c>
      <c r="S41" s="681">
        <v>50.078454664167225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5">
        <v>3654</v>
      </c>
      <c r="E42" s="739">
        <v>8490</v>
      </c>
      <c r="F42" s="612">
        <v>2.3234811165845648</v>
      </c>
      <c r="G42" s="649">
        <v>4836</v>
      </c>
      <c r="H42" s="611">
        <v>8.5085574572127134E-2</v>
      </c>
      <c r="I42" s="616">
        <v>0.16284645631533518</v>
      </c>
      <c r="J42" s="745">
        <v>975508.47999999998</v>
      </c>
      <c r="K42" s="739">
        <v>2500344.2799999998</v>
      </c>
      <c r="L42" s="612">
        <v>2.5631189592529218</v>
      </c>
      <c r="M42" s="649">
        <v>1524835.7999999998</v>
      </c>
      <c r="N42" s="611">
        <v>7.8446293937057585E-2</v>
      </c>
      <c r="O42" s="616">
        <v>0.15196468918803768</v>
      </c>
      <c r="P42" s="627"/>
      <c r="Q42" s="617">
        <v>266.97002736726876</v>
      </c>
      <c r="R42" s="619">
        <v>294.50462661955237</v>
      </c>
      <c r="S42" s="681">
        <v>27.534599252283613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5">
        <v>9110</v>
      </c>
      <c r="E43" s="739">
        <v>9766</v>
      </c>
      <c r="F43" s="612">
        <v>1.0720087815587267</v>
      </c>
      <c r="G43" s="649">
        <v>656</v>
      </c>
      <c r="H43" s="611">
        <v>0.21213179648387473</v>
      </c>
      <c r="I43" s="616">
        <v>0.18732137719382372</v>
      </c>
      <c r="J43" s="745">
        <v>3023181.56</v>
      </c>
      <c r="K43" s="739">
        <v>3573722.04</v>
      </c>
      <c r="L43" s="612">
        <v>1.1821063237763332</v>
      </c>
      <c r="M43" s="649">
        <v>550540.48</v>
      </c>
      <c r="N43" s="611">
        <v>0.24311156093779143</v>
      </c>
      <c r="O43" s="616">
        <v>0.21720191231146777</v>
      </c>
      <c r="P43" s="627"/>
      <c r="Q43" s="617">
        <v>331.8530801317234</v>
      </c>
      <c r="R43" s="619">
        <v>365.93508498873643</v>
      </c>
      <c r="S43" s="681">
        <v>34.082004857013033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5">
        <v>10741</v>
      </c>
      <c r="E44" s="739">
        <v>10937</v>
      </c>
      <c r="F44" s="612">
        <v>1.0182478353970765</v>
      </c>
      <c r="G44" s="649">
        <v>196</v>
      </c>
      <c r="H44" s="611">
        <v>0.2501106065898242</v>
      </c>
      <c r="I44" s="616">
        <v>0.2097822959624053</v>
      </c>
      <c r="J44" s="745">
        <v>3138046.12</v>
      </c>
      <c r="K44" s="739">
        <v>3615349.4299999997</v>
      </c>
      <c r="L44" s="612">
        <v>1.1521020698064182</v>
      </c>
      <c r="M44" s="649">
        <v>477303.30999999959</v>
      </c>
      <c r="N44" s="611">
        <v>0.25234848631716977</v>
      </c>
      <c r="O44" s="616">
        <v>0.21973192125210023</v>
      </c>
      <c r="P44" s="627"/>
      <c r="Q44" s="617">
        <v>292.15586258262732</v>
      </c>
      <c r="R44" s="619">
        <v>330.56134497577028</v>
      </c>
      <c r="S44" s="681">
        <v>38.405482393142961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4069</v>
      </c>
      <c r="E45" s="739">
        <v>7949</v>
      </c>
      <c r="F45" s="612">
        <v>1.9535512410911773</v>
      </c>
      <c r="G45" s="649">
        <v>3880</v>
      </c>
      <c r="H45" s="611">
        <v>9.4749097683083011E-2</v>
      </c>
      <c r="I45" s="616">
        <v>0.15246955020619546</v>
      </c>
      <c r="J45" s="745">
        <v>1156750.6499999999</v>
      </c>
      <c r="K45" s="739">
        <v>2348657.15</v>
      </c>
      <c r="L45" s="612">
        <v>2.0303918999310699</v>
      </c>
      <c r="M45" s="649">
        <v>1191906.5</v>
      </c>
      <c r="N45" s="611">
        <v>9.3021027866187697E-2</v>
      </c>
      <c r="O45" s="616">
        <v>0.14274552375203803</v>
      </c>
      <c r="P45" s="627"/>
      <c r="Q45" s="617">
        <v>284.28376751044482</v>
      </c>
      <c r="R45" s="619">
        <v>295.46573782865767</v>
      </c>
      <c r="S45" s="681">
        <v>11.181970318212848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3691</v>
      </c>
      <c r="E46" s="739">
        <v>5195</v>
      </c>
      <c r="F46" s="612">
        <v>1.407477648333785</v>
      </c>
      <c r="G46" s="649">
        <v>1504</v>
      </c>
      <c r="H46" s="611">
        <v>8.5947141692862966E-2</v>
      </c>
      <c r="I46" s="616">
        <v>9.9645152009206872E-2</v>
      </c>
      <c r="J46" s="745">
        <v>983356.65999999992</v>
      </c>
      <c r="K46" s="739">
        <v>1480717.53</v>
      </c>
      <c r="L46" s="612">
        <v>1.5057787171543642</v>
      </c>
      <c r="M46" s="649">
        <v>497360.87000000011</v>
      </c>
      <c r="N46" s="611">
        <v>7.9077411603149961E-2</v>
      </c>
      <c r="O46" s="616">
        <v>8.9994318391117281E-2</v>
      </c>
      <c r="P46" s="627"/>
      <c r="Q46" s="617">
        <v>266.42011920888643</v>
      </c>
      <c r="R46" s="619">
        <v>285.02743599615013</v>
      </c>
      <c r="S46" s="681">
        <v>18.607316787263699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5">
        <v>10937</v>
      </c>
      <c r="E47" s="739">
        <v>8454</v>
      </c>
      <c r="F47" s="612">
        <v>0.77297247874188535</v>
      </c>
      <c r="G47" s="649">
        <v>-2483</v>
      </c>
      <c r="H47" s="611">
        <v>0.25467458376993829</v>
      </c>
      <c r="I47" s="616">
        <v>0.16215594130622424</v>
      </c>
      <c r="J47" s="745">
        <v>2956271.49</v>
      </c>
      <c r="K47" s="739">
        <v>2501508.9799999995</v>
      </c>
      <c r="L47" s="612">
        <v>0.846170248051203</v>
      </c>
      <c r="M47" s="649">
        <v>-454762.51000000071</v>
      </c>
      <c r="N47" s="611">
        <v>0.23773093419165683</v>
      </c>
      <c r="O47" s="616">
        <v>0.15203547674913998</v>
      </c>
      <c r="P47" s="627"/>
      <c r="Q47" s="617">
        <v>270.30003565877297</v>
      </c>
      <c r="R47" s="619">
        <v>295.89649633309671</v>
      </c>
      <c r="S47" s="681">
        <v>25.596460674323737</v>
      </c>
      <c r="T47" s="359"/>
    </row>
    <row r="48" spans="2:20" s="266" customFormat="1" ht="18" customHeight="1" x14ac:dyDescent="0.25">
      <c r="B48" s="1034" t="s">
        <v>319</v>
      </c>
      <c r="C48" s="1034"/>
      <c r="D48" s="591">
        <v>42945</v>
      </c>
      <c r="E48" s="386">
        <v>52135</v>
      </c>
      <c r="F48" s="613">
        <v>1.2139946443124927</v>
      </c>
      <c r="G48" s="614">
        <v>9190</v>
      </c>
      <c r="H48" s="611">
        <v>1</v>
      </c>
      <c r="I48" s="616">
        <v>1</v>
      </c>
      <c r="J48" s="591">
        <v>12435367.32</v>
      </c>
      <c r="K48" s="386">
        <v>16453455.689999998</v>
      </c>
      <c r="L48" s="613">
        <v>1.3231177870827862</v>
      </c>
      <c r="M48" s="614">
        <v>4018088.3699999973</v>
      </c>
      <c r="N48" s="611">
        <v>1</v>
      </c>
      <c r="O48" s="616">
        <v>1</v>
      </c>
      <c r="P48" s="387"/>
      <c r="Q48" s="665">
        <v>289.56496262661545</v>
      </c>
      <c r="R48" s="620">
        <v>315.59328071353212</v>
      </c>
      <c r="S48" s="682">
        <v>26.02831808691667</v>
      </c>
      <c r="T48" s="359"/>
    </row>
    <row r="49" spans="2:20" s="266" customFormat="1" ht="9" customHeight="1" x14ac:dyDescent="0.25">
      <c r="B49" s="1044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359"/>
    </row>
    <row r="50" spans="2:20" s="266" customFormat="1" ht="18" customHeight="1" x14ac:dyDescent="0.25">
      <c r="B50" s="1040" t="s">
        <v>315</v>
      </c>
      <c r="C50" s="1040"/>
      <c r="D50" s="591">
        <v>481705</v>
      </c>
      <c r="E50" s="651">
        <v>508879</v>
      </c>
      <c r="F50" s="613">
        <v>1.0564121194507012</v>
      </c>
      <c r="G50" s="614">
        <v>27174</v>
      </c>
      <c r="H50" s="1046"/>
      <c r="I50" s="1047"/>
      <c r="J50" s="591">
        <v>136970582.35969996</v>
      </c>
      <c r="K50" s="651">
        <v>152427160.07000002</v>
      </c>
      <c r="L50" s="613">
        <v>1.1128459662214867</v>
      </c>
      <c r="M50" s="614">
        <v>15456577.710300066</v>
      </c>
      <c r="N50" s="1046"/>
      <c r="O50" s="1047"/>
      <c r="P50" s="387">
        <v>0</v>
      </c>
      <c r="Q50" s="665">
        <v>284.34536149655901</v>
      </c>
      <c r="R50" s="620">
        <v>299.53517451103312</v>
      </c>
      <c r="S50" s="682">
        <v>15.189813014474112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66" t="s">
        <v>231</v>
      </c>
      <c r="C55" s="966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J38:K38"/>
    <mergeCell ref="L38:L39"/>
    <mergeCell ref="M38:M39"/>
    <mergeCell ref="N38:O38"/>
    <mergeCell ref="Q38:R38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</mergeCells>
  <conditionalFormatting sqref="T12:T23">
    <cfRule type="cellIs" dxfId="701" priority="91" stopIfTrue="1" operator="greaterThan">
      <formula>0</formula>
    </cfRule>
  </conditionalFormatting>
  <conditionalFormatting sqref="T12:T52">
    <cfRule type="cellIs" dxfId="700" priority="89" operator="lessThan">
      <formula>1</formula>
    </cfRule>
    <cfRule type="cellIs" dxfId="699" priority="90" operator="greaterThan">
      <formula>1</formula>
    </cfRule>
  </conditionalFormatting>
  <conditionalFormatting sqref="T11">
    <cfRule type="cellIs" dxfId="698" priority="88" stopIfTrue="1" operator="greaterThan">
      <formula>0</formula>
    </cfRule>
  </conditionalFormatting>
  <conditionalFormatting sqref="T11">
    <cfRule type="cellIs" dxfId="697" priority="86" operator="lessThan">
      <formula>1</formula>
    </cfRule>
    <cfRule type="cellIs" dxfId="696" priority="87" operator="greaterThan">
      <formula>1</formula>
    </cfRule>
  </conditionalFormatting>
  <conditionalFormatting sqref="T11:T52">
    <cfRule type="cellIs" dxfId="695" priority="85" operator="lessThan">
      <formula>1</formula>
    </cfRule>
  </conditionalFormatting>
  <conditionalFormatting sqref="F51:F55 L51:L55 F11:F23 F25:F35 L25:L35 L11:L23">
    <cfRule type="cellIs" dxfId="694" priority="83" operator="lessThan">
      <formula>1</formula>
    </cfRule>
    <cfRule type="cellIs" dxfId="693" priority="84" operator="greaterThan">
      <formula>1</formula>
    </cfRule>
  </conditionalFormatting>
  <conditionalFormatting sqref="G11:G23 M11:M23 G25:G35 M25:M35 G51:G55 M51:M55">
    <cfRule type="cellIs" dxfId="692" priority="81" operator="lessThan">
      <formula>0</formula>
    </cfRule>
    <cfRule type="cellIs" dxfId="691" priority="82" operator="greaterThan">
      <formula>0</formula>
    </cfRule>
  </conditionalFormatting>
  <conditionalFormatting sqref="G48">
    <cfRule type="cellIs" dxfId="690" priority="61" operator="lessThan">
      <formula>0</formula>
    </cfRule>
    <cfRule type="cellIs" dxfId="689" priority="62" operator="greaterThan">
      <formula>0</formula>
    </cfRule>
  </conditionalFormatting>
  <conditionalFormatting sqref="G50 M50">
    <cfRule type="cellIs" dxfId="688" priority="33" operator="lessThan">
      <formula>0</formula>
    </cfRule>
    <cfRule type="cellIs" dxfId="687" priority="34" operator="greaterThan">
      <formula>0</formula>
    </cfRule>
  </conditionalFormatting>
  <conditionalFormatting sqref="L50">
    <cfRule type="cellIs" dxfId="686" priority="29" operator="lessThan">
      <formula>1</formula>
    </cfRule>
    <cfRule type="cellIs" dxfId="685" priority="30" operator="greaterThan">
      <formula>1</formula>
    </cfRule>
  </conditionalFormatting>
  <conditionalFormatting sqref="F50">
    <cfRule type="cellIs" dxfId="684" priority="31" operator="lessThan">
      <formula>1</formula>
    </cfRule>
    <cfRule type="cellIs" dxfId="683" priority="32" operator="greaterThan">
      <formula>1</formula>
    </cfRule>
  </conditionalFormatting>
  <conditionalFormatting sqref="F41">
    <cfRule type="cellIs" dxfId="682" priority="27" operator="lessThan">
      <formula>1</formula>
    </cfRule>
    <cfRule type="cellIs" dxfId="681" priority="28" operator="greaterThan">
      <formula>1</formula>
    </cfRule>
  </conditionalFormatting>
  <conditionalFormatting sqref="G41:G47">
    <cfRule type="cellIs" dxfId="680" priority="25" operator="lessThan">
      <formula>0</formula>
    </cfRule>
    <cfRule type="cellIs" dxfId="679" priority="26" operator="greaterThan">
      <formula>0</formula>
    </cfRule>
  </conditionalFormatting>
  <conditionalFormatting sqref="F42:F48">
    <cfRule type="cellIs" dxfId="678" priority="23" operator="lessThan">
      <formula>1</formula>
    </cfRule>
    <cfRule type="cellIs" dxfId="677" priority="24" operator="greaterThan">
      <formula>1</formula>
    </cfRule>
  </conditionalFormatting>
  <conditionalFormatting sqref="M41:M48">
    <cfRule type="cellIs" dxfId="676" priority="19" operator="lessThan">
      <formula>0</formula>
    </cfRule>
    <cfRule type="cellIs" dxfId="675" priority="20" operator="greaterThan">
      <formula>0</formula>
    </cfRule>
  </conditionalFormatting>
  <conditionalFormatting sqref="L41:L48">
    <cfRule type="cellIs" dxfId="674" priority="21" operator="lessThan">
      <formula>1</formula>
    </cfRule>
    <cfRule type="cellIs" dxfId="673" priority="22" operator="greaterThan">
      <formula>1</formula>
    </cfRule>
  </conditionalFormatting>
  <conditionalFormatting sqref="S11:S23">
    <cfRule type="cellIs" dxfId="672" priority="6" operator="lessThan">
      <formula>0</formula>
    </cfRule>
  </conditionalFormatting>
  <conditionalFormatting sqref="S25:S35">
    <cfRule type="cellIs" dxfId="671" priority="5" operator="lessThan">
      <formula>0</formula>
    </cfRule>
  </conditionalFormatting>
  <conditionalFormatting sqref="S41:S48">
    <cfRule type="cellIs" dxfId="670" priority="4" operator="lessThan">
      <formula>0</formula>
    </cfRule>
  </conditionalFormatting>
  <conditionalFormatting sqref="S50">
    <cfRule type="cellIs" dxfId="669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68" t="s">
        <v>251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309"/>
      <c r="U4" s="309"/>
      <c r="V4" s="309"/>
    </row>
    <row r="5" spans="2:26" s="269" customFormat="1" ht="13.15" customHeight="1" x14ac:dyDescent="0.25"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625"/>
    </row>
    <row r="6" spans="2:26" s="269" customFormat="1" ht="16.5" customHeight="1" x14ac:dyDescent="0.25">
      <c r="B6" s="1048" t="s">
        <v>320</v>
      </c>
      <c r="C6" s="1048"/>
      <c r="D6" s="1048"/>
      <c r="E6" s="1048"/>
      <c r="F6" s="1048"/>
      <c r="G6" s="104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54" t="s">
        <v>180</v>
      </c>
      <c r="S6" s="954"/>
      <c r="T6" s="621"/>
    </row>
    <row r="7" spans="2:26" ht="17.25" customHeight="1" x14ac:dyDescent="0.25">
      <c r="B7" s="873" t="s">
        <v>84</v>
      </c>
      <c r="C7" s="876" t="s">
        <v>234</v>
      </c>
      <c r="D7" s="1028" t="s">
        <v>229</v>
      </c>
      <c r="E7" s="1029"/>
      <c r="F7" s="1029"/>
      <c r="G7" s="1029"/>
      <c r="H7" s="1029"/>
      <c r="I7" s="1030"/>
      <c r="J7" s="1031" t="s">
        <v>230</v>
      </c>
      <c r="K7" s="1032"/>
      <c r="L7" s="1032"/>
      <c r="M7" s="1032"/>
      <c r="N7" s="1032"/>
      <c r="O7" s="1033"/>
      <c r="P7" s="615"/>
      <c r="Q7" s="1037" t="s">
        <v>252</v>
      </c>
      <c r="R7" s="1038"/>
      <c r="S7" s="1039"/>
      <c r="T7" s="622"/>
    </row>
    <row r="8" spans="2:26" ht="21.6" customHeight="1" x14ac:dyDescent="0.25">
      <c r="B8" s="873"/>
      <c r="C8" s="876"/>
      <c r="D8" s="921" t="s">
        <v>226</v>
      </c>
      <c r="E8" s="922"/>
      <c r="F8" s="962" t="s">
        <v>332</v>
      </c>
      <c r="G8" s="962" t="s">
        <v>336</v>
      </c>
      <c r="H8" s="921" t="s">
        <v>227</v>
      </c>
      <c r="I8" s="922"/>
      <c r="J8" s="921" t="s">
        <v>228</v>
      </c>
      <c r="K8" s="922"/>
      <c r="L8" s="962" t="s">
        <v>332</v>
      </c>
      <c r="M8" s="1035" t="s">
        <v>336</v>
      </c>
      <c r="N8" s="921" t="s">
        <v>227</v>
      </c>
      <c r="O8" s="922"/>
      <c r="P8" s="347"/>
      <c r="Q8" s="921"/>
      <c r="R8" s="922"/>
      <c r="S8" s="962" t="s">
        <v>336</v>
      </c>
      <c r="T8" s="885"/>
    </row>
    <row r="9" spans="2:26" ht="16.149999999999999" customHeight="1" x14ac:dyDescent="0.25">
      <c r="B9" s="874"/>
      <c r="C9" s="877"/>
      <c r="D9" s="353" t="s">
        <v>333</v>
      </c>
      <c r="E9" s="353" t="s">
        <v>334</v>
      </c>
      <c r="F9" s="886"/>
      <c r="G9" s="886"/>
      <c r="H9" s="767" t="s">
        <v>333</v>
      </c>
      <c r="I9" s="717" t="s">
        <v>334</v>
      </c>
      <c r="J9" s="775" t="s">
        <v>333</v>
      </c>
      <c r="K9" s="775" t="s">
        <v>334</v>
      </c>
      <c r="L9" s="886"/>
      <c r="M9" s="1036"/>
      <c r="N9" s="766" t="s">
        <v>333</v>
      </c>
      <c r="O9" s="717" t="s">
        <v>334</v>
      </c>
      <c r="P9" s="776"/>
      <c r="Q9" s="717" t="s">
        <v>333</v>
      </c>
      <c r="R9" s="717" t="s">
        <v>334</v>
      </c>
      <c r="S9" s="886"/>
      <c r="T9" s="886"/>
    </row>
    <row r="10" spans="2:26" s="282" customFormat="1" ht="6" customHeight="1" x14ac:dyDescent="0.25">
      <c r="B10" s="350"/>
      <c r="C10" s="351"/>
      <c r="D10" s="791"/>
      <c r="E10" s="791"/>
      <c r="F10" s="789"/>
      <c r="G10" s="789"/>
      <c r="H10" s="789"/>
      <c r="I10" s="789"/>
      <c r="J10" s="791"/>
      <c r="K10" s="789"/>
      <c r="L10" s="789"/>
      <c r="M10" s="789"/>
      <c r="N10" s="789"/>
      <c r="O10" s="789"/>
      <c r="P10" s="347"/>
      <c r="Q10" s="347"/>
      <c r="R10" s="347"/>
      <c r="S10" s="347"/>
      <c r="T10" s="79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80" t="s">
        <v>166</v>
      </c>
      <c r="D11" s="745">
        <v>79104</v>
      </c>
      <c r="E11" s="782">
        <v>82064</v>
      </c>
      <c r="F11" s="612">
        <v>1.0374190938511327</v>
      </c>
      <c r="G11" s="783">
        <v>2960</v>
      </c>
      <c r="H11" s="611">
        <v>0.18028990792232655</v>
      </c>
      <c r="I11" s="616">
        <v>0.179671763613753</v>
      </c>
      <c r="J11" s="745">
        <v>21755698.069699999</v>
      </c>
      <c r="K11" s="782">
        <v>23175220.530000001</v>
      </c>
      <c r="L11" s="612">
        <v>1.0652483067080722</v>
      </c>
      <c r="M11" s="783">
        <v>1419522.4603000022</v>
      </c>
      <c r="N11" s="611">
        <v>0.17469514998440086</v>
      </c>
      <c r="O11" s="616">
        <v>0.1704389877121622</v>
      </c>
      <c r="P11" s="543"/>
      <c r="Q11" s="617">
        <v>275.02652292804407</v>
      </c>
      <c r="R11" s="619">
        <v>282.40422755410412</v>
      </c>
      <c r="S11" s="681">
        <v>7.3777046260600514</v>
      </c>
      <c r="T11" s="777"/>
    </row>
    <row r="12" spans="2:26" ht="16.899999999999999" customHeight="1" x14ac:dyDescent="0.3">
      <c r="B12" s="288" t="s">
        <v>55</v>
      </c>
      <c r="C12" s="780" t="s">
        <v>87</v>
      </c>
      <c r="D12" s="745">
        <v>65592</v>
      </c>
      <c r="E12" s="782">
        <v>69052</v>
      </c>
      <c r="F12" s="612">
        <v>1.0527503354067569</v>
      </c>
      <c r="G12" s="783">
        <v>3460</v>
      </c>
      <c r="H12" s="611">
        <v>0.14949402862612818</v>
      </c>
      <c r="I12" s="616">
        <v>0.15118315730474841</v>
      </c>
      <c r="J12" s="745">
        <v>18883445.150000002</v>
      </c>
      <c r="K12" s="782">
        <v>21110268.23</v>
      </c>
      <c r="L12" s="612">
        <v>1.1179246192795491</v>
      </c>
      <c r="M12" s="783">
        <v>2226823.0799999982</v>
      </c>
      <c r="N12" s="611">
        <v>0.15163136903871122</v>
      </c>
      <c r="O12" s="616">
        <v>0.155252578623614</v>
      </c>
      <c r="P12" s="543"/>
      <c r="Q12" s="617">
        <v>287.89250442127093</v>
      </c>
      <c r="R12" s="619">
        <v>305.7155220703238</v>
      </c>
      <c r="S12" s="681">
        <v>17.823017649052872</v>
      </c>
      <c r="T12" s="777"/>
    </row>
    <row r="13" spans="2:26" ht="16.899999999999999" customHeight="1" x14ac:dyDescent="0.3">
      <c r="B13" s="288" t="s">
        <v>57</v>
      </c>
      <c r="C13" s="780" t="s">
        <v>169</v>
      </c>
      <c r="D13" s="745">
        <v>71116</v>
      </c>
      <c r="E13" s="782">
        <v>69439</v>
      </c>
      <c r="F13" s="612">
        <v>0.97641880870690145</v>
      </c>
      <c r="G13" s="783">
        <v>-1677</v>
      </c>
      <c r="H13" s="611">
        <v>0.16208405506427204</v>
      </c>
      <c r="I13" s="616">
        <v>0.15203045907554341</v>
      </c>
      <c r="J13" s="745">
        <v>20435395.560000002</v>
      </c>
      <c r="K13" s="782">
        <v>20976215.039999999</v>
      </c>
      <c r="L13" s="612">
        <v>1.0264648403018237</v>
      </c>
      <c r="M13" s="783">
        <v>540819.47999999672</v>
      </c>
      <c r="N13" s="611">
        <v>0.16409330929798055</v>
      </c>
      <c r="O13" s="616">
        <v>0.15426670278378712</v>
      </c>
      <c r="P13" s="543"/>
      <c r="Q13" s="617">
        <v>287.35299454412512</v>
      </c>
      <c r="R13" s="619">
        <v>302.08117974049162</v>
      </c>
      <c r="S13" s="681">
        <v>14.728185196366496</v>
      </c>
      <c r="T13" s="777"/>
    </row>
    <row r="14" spans="2:26" s="269" customFormat="1" ht="16.899999999999999" customHeight="1" x14ac:dyDescent="0.3">
      <c r="B14" s="288" t="s">
        <v>59</v>
      </c>
      <c r="C14" s="780" t="s">
        <v>71</v>
      </c>
      <c r="D14" s="745">
        <v>42351</v>
      </c>
      <c r="E14" s="782">
        <v>44864</v>
      </c>
      <c r="F14" s="612">
        <v>1.0593374418549739</v>
      </c>
      <c r="G14" s="783">
        <v>2513</v>
      </c>
      <c r="H14" s="611">
        <v>9.6524295742547173E-2</v>
      </c>
      <c r="I14" s="616">
        <v>9.8225701924929507E-2</v>
      </c>
      <c r="J14" s="745">
        <v>11904020.640000001</v>
      </c>
      <c r="K14" s="782">
        <v>12928162.17</v>
      </c>
      <c r="L14" s="612">
        <v>1.0860332454867114</v>
      </c>
      <c r="M14" s="783">
        <v>1024141.5299999993</v>
      </c>
      <c r="N14" s="611">
        <v>9.558758650077552E-2</v>
      </c>
      <c r="O14" s="616">
        <v>9.5078399378384262E-2</v>
      </c>
      <c r="P14" s="543"/>
      <c r="Q14" s="617">
        <v>281.08003683502164</v>
      </c>
      <c r="R14" s="619">
        <v>288.16338645684738</v>
      </c>
      <c r="S14" s="681">
        <v>7.0833496218257324</v>
      </c>
      <c r="T14" s="777"/>
    </row>
    <row r="15" spans="2:26" s="269" customFormat="1" ht="16.899999999999999" customHeight="1" x14ac:dyDescent="0.3">
      <c r="B15" s="288" t="s">
        <v>61</v>
      </c>
      <c r="C15" s="780" t="s">
        <v>172</v>
      </c>
      <c r="D15" s="745">
        <v>34762</v>
      </c>
      <c r="E15" s="782">
        <v>35894</v>
      </c>
      <c r="F15" s="612">
        <v>1.0325642943443991</v>
      </c>
      <c r="G15" s="783">
        <v>1132</v>
      </c>
      <c r="H15" s="611">
        <v>7.9227823867262279E-2</v>
      </c>
      <c r="I15" s="616">
        <v>7.8586691888672872E-2</v>
      </c>
      <c r="J15" s="745">
        <v>10048841.58</v>
      </c>
      <c r="K15" s="782">
        <v>10946128.74</v>
      </c>
      <c r="L15" s="612">
        <v>1.0892925968487603</v>
      </c>
      <c r="M15" s="783">
        <v>897287.16000000015</v>
      </c>
      <c r="N15" s="611">
        <v>8.0690763466354315E-2</v>
      </c>
      <c r="O15" s="616">
        <v>8.0501805771278481E-2</v>
      </c>
      <c r="P15" s="543"/>
      <c r="Q15" s="617">
        <v>289.07547264254072</v>
      </c>
      <c r="R15" s="619">
        <v>304.95706079010421</v>
      </c>
      <c r="S15" s="681">
        <v>15.881588147563491</v>
      </c>
      <c r="T15" s="777"/>
    </row>
    <row r="16" spans="2:26" s="269" customFormat="1" ht="16.899999999999999" customHeight="1" x14ac:dyDescent="0.3">
      <c r="B16" s="288" t="s">
        <v>63</v>
      </c>
      <c r="C16" s="780" t="s">
        <v>165</v>
      </c>
      <c r="D16" s="745">
        <v>32866</v>
      </c>
      <c r="E16" s="782">
        <v>31063</v>
      </c>
      <c r="F16" s="612">
        <v>0.94514087506845978</v>
      </c>
      <c r="G16" s="783">
        <v>-1803</v>
      </c>
      <c r="H16" s="611">
        <v>7.4906554836357012E-2</v>
      </c>
      <c r="I16" s="616">
        <v>6.8009650920428072E-2</v>
      </c>
      <c r="J16" s="745">
        <v>9526333.2200000007</v>
      </c>
      <c r="K16" s="782">
        <v>9509075.4700000007</v>
      </c>
      <c r="L16" s="612">
        <v>0.99818841629812316</v>
      </c>
      <c r="M16" s="783">
        <v>-17257.75</v>
      </c>
      <c r="N16" s="611">
        <v>7.6495095920966205E-2</v>
      </c>
      <c r="O16" s="616">
        <v>6.9933194166905868E-2</v>
      </c>
      <c r="P16" s="543"/>
      <c r="Q16" s="617">
        <v>289.85374612061099</v>
      </c>
      <c r="R16" s="619">
        <v>306.12225058751574</v>
      </c>
      <c r="S16" s="681">
        <v>16.268504466904744</v>
      </c>
      <c r="T16" s="777"/>
    </row>
    <row r="17" spans="2:26" s="269" customFormat="1" ht="16.899999999999999" customHeight="1" x14ac:dyDescent="0.3">
      <c r="B17" s="288" t="s">
        <v>65</v>
      </c>
      <c r="C17" s="780" t="s">
        <v>163</v>
      </c>
      <c r="D17" s="745">
        <v>30994</v>
      </c>
      <c r="E17" s="782">
        <v>31732</v>
      </c>
      <c r="F17" s="612">
        <v>1.0238110602052011</v>
      </c>
      <c r="G17" s="783">
        <v>738</v>
      </c>
      <c r="H17" s="611">
        <v>7.063998541343787E-2</v>
      </c>
      <c r="I17" s="616">
        <v>6.9474366384670624E-2</v>
      </c>
      <c r="J17" s="745">
        <v>8362580.9199999999</v>
      </c>
      <c r="K17" s="782">
        <v>9269751</v>
      </c>
      <c r="L17" s="612">
        <v>1.1084796773482224</v>
      </c>
      <c r="M17" s="783">
        <v>907170.08000000007</v>
      </c>
      <c r="N17" s="611">
        <v>6.7150331071690328E-2</v>
      </c>
      <c r="O17" s="616">
        <v>6.8173115105360477E-2</v>
      </c>
      <c r="P17" s="543"/>
      <c r="Q17" s="617">
        <v>269.81289668968185</v>
      </c>
      <c r="R17" s="619">
        <v>292.12627631413085</v>
      </c>
      <c r="S17" s="681">
        <v>22.313379624448999</v>
      </c>
      <c r="T17" s="777"/>
    </row>
    <row r="18" spans="2:26" s="269" customFormat="1" ht="16.899999999999999" customHeight="1" x14ac:dyDescent="0.3">
      <c r="B18" s="288" t="s">
        <v>66</v>
      </c>
      <c r="C18" s="780" t="s">
        <v>170</v>
      </c>
      <c r="D18" s="745">
        <v>29743</v>
      </c>
      <c r="E18" s="782">
        <v>31181</v>
      </c>
      <c r="F18" s="612">
        <v>1.0483475103385671</v>
      </c>
      <c r="G18" s="783">
        <v>1438</v>
      </c>
      <c r="H18" s="611">
        <v>6.7788768347160175E-2</v>
      </c>
      <c r="I18" s="616">
        <v>6.826800133116144E-2</v>
      </c>
      <c r="J18" s="745">
        <v>8382367.75</v>
      </c>
      <c r="K18" s="782">
        <v>9084592.8399999999</v>
      </c>
      <c r="L18" s="612">
        <v>1.0837740732622951</v>
      </c>
      <c r="M18" s="783">
        <v>702225.08999999985</v>
      </c>
      <c r="N18" s="611">
        <v>6.7309216492120946E-2</v>
      </c>
      <c r="O18" s="616">
        <v>6.6811394757707476E-2</v>
      </c>
      <c r="P18" s="543"/>
      <c r="Q18" s="617">
        <v>281.82657263894026</v>
      </c>
      <c r="R18" s="619">
        <v>291.35027228119685</v>
      </c>
      <c r="S18" s="681">
        <v>9.523699642256588</v>
      </c>
      <c r="T18" s="777"/>
    </row>
    <row r="19" spans="2:26" s="269" customFormat="1" ht="16.899999999999999" customHeight="1" x14ac:dyDescent="0.3">
      <c r="B19" s="288" t="s">
        <v>67</v>
      </c>
      <c r="C19" s="781" t="s">
        <v>54</v>
      </c>
      <c r="D19" s="745">
        <v>23557</v>
      </c>
      <c r="E19" s="782">
        <v>23810</v>
      </c>
      <c r="F19" s="612">
        <v>1.0107399074585048</v>
      </c>
      <c r="G19" s="783">
        <v>253</v>
      </c>
      <c r="H19" s="611">
        <v>5.3689944388731883E-2</v>
      </c>
      <c r="I19" s="616">
        <v>5.2129858301367946E-2</v>
      </c>
      <c r="J19" s="745">
        <v>6897323.4499999853</v>
      </c>
      <c r="K19" s="782">
        <v>7374654.9799999977</v>
      </c>
      <c r="L19" s="612">
        <v>1.0692053277565245</v>
      </c>
      <c r="M19" s="783">
        <v>477331.53000001237</v>
      </c>
      <c r="N19" s="611">
        <v>5.5384522745644454E-2</v>
      </c>
      <c r="O19" s="616">
        <v>5.4235890782164453E-2</v>
      </c>
      <c r="P19" s="543"/>
      <c r="Q19" s="617">
        <v>292.79294689476524</v>
      </c>
      <c r="R19" s="619">
        <v>309.72931457370845</v>
      </c>
      <c r="S19" s="681">
        <v>16.936367678943213</v>
      </c>
      <c r="T19" s="777"/>
    </row>
    <row r="20" spans="2:26" s="269" customFormat="1" ht="16.899999999999999" customHeight="1" x14ac:dyDescent="0.3">
      <c r="B20" s="288" t="s">
        <v>22</v>
      </c>
      <c r="C20" s="780" t="s">
        <v>167</v>
      </c>
      <c r="D20" s="745">
        <v>15489</v>
      </c>
      <c r="E20" s="782">
        <v>16878</v>
      </c>
      <c r="F20" s="612">
        <v>1.0896765446445864</v>
      </c>
      <c r="G20" s="783">
        <v>1389</v>
      </c>
      <c r="H20" s="611">
        <v>3.5301759504056889E-2</v>
      </c>
      <c r="I20" s="616">
        <v>3.6952866375912982E-2</v>
      </c>
      <c r="J20" s="745">
        <v>4258999.4299999764</v>
      </c>
      <c r="K20" s="782">
        <v>4883187.3900000295</v>
      </c>
      <c r="L20" s="612">
        <v>1.1465574180647533</v>
      </c>
      <c r="M20" s="783">
        <v>624187.96000005305</v>
      </c>
      <c r="N20" s="611">
        <v>3.4199157472384591E-2</v>
      </c>
      <c r="O20" s="616">
        <v>3.5912733364630488E-2</v>
      </c>
      <c r="P20" s="543"/>
      <c r="Q20" s="617">
        <v>274.96929627477414</v>
      </c>
      <c r="R20" s="619">
        <v>289.32263242090471</v>
      </c>
      <c r="S20" s="681">
        <v>14.353336146130573</v>
      </c>
      <c r="T20" s="777"/>
    </row>
    <row r="21" spans="2:26" s="274" customFormat="1" ht="16.899999999999999" customHeight="1" x14ac:dyDescent="0.3">
      <c r="B21" s="288" t="s">
        <v>24</v>
      </c>
      <c r="C21" s="780" t="s">
        <v>171</v>
      </c>
      <c r="D21" s="745">
        <v>13186</v>
      </c>
      <c r="E21" s="782">
        <v>14339</v>
      </c>
      <c r="F21" s="612">
        <v>1.0874412255422419</v>
      </c>
      <c r="G21" s="783">
        <v>1153</v>
      </c>
      <c r="H21" s="611">
        <v>3.0052876287719937E-2</v>
      </c>
      <c r="I21" s="616">
        <v>3.1393953724624737E-2</v>
      </c>
      <c r="J21" s="745">
        <v>4080209.2699999996</v>
      </c>
      <c r="K21" s="782">
        <v>4633747.9900000012</v>
      </c>
      <c r="L21" s="612">
        <v>1.1356642964540888</v>
      </c>
      <c r="M21" s="783">
        <v>553538.7200000016</v>
      </c>
      <c r="N21" s="611">
        <v>3.2763498008971118E-2</v>
      </c>
      <c r="O21" s="616">
        <v>3.4078265434692133E-2</v>
      </c>
      <c r="P21" s="543"/>
      <c r="Q21" s="617">
        <v>309.43495146367354</v>
      </c>
      <c r="R21" s="619">
        <v>323.15698375061032</v>
      </c>
      <c r="S21" s="681">
        <v>13.722032286936781</v>
      </c>
      <c r="T21" s="777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80" t="s">
        <v>164</v>
      </c>
      <c r="D22" s="745">
        <v>0</v>
      </c>
      <c r="E22" s="782">
        <v>6428</v>
      </c>
      <c r="F22" s="612" t="s">
        <v>335</v>
      </c>
      <c r="G22" s="783">
        <v>6428</v>
      </c>
      <c r="H22" s="611">
        <v>0</v>
      </c>
      <c r="I22" s="616">
        <v>1.4073529154187029E-2</v>
      </c>
      <c r="J22" s="745">
        <v>0</v>
      </c>
      <c r="K22" s="782">
        <v>2082700</v>
      </c>
      <c r="L22" s="612" t="s">
        <v>335</v>
      </c>
      <c r="M22" s="783">
        <v>2082700</v>
      </c>
      <c r="N22" s="611">
        <v>0</v>
      </c>
      <c r="O22" s="616">
        <v>1.5316932119313051E-2</v>
      </c>
      <c r="P22" s="543"/>
      <c r="Q22" s="617" t="s">
        <v>335</v>
      </c>
      <c r="R22" s="619">
        <v>324.00435594275046</v>
      </c>
      <c r="S22" s="681" t="s">
        <v>335</v>
      </c>
      <c r="T22" s="777"/>
    </row>
    <row r="23" spans="2:26" ht="18" customHeight="1" x14ac:dyDescent="0.25">
      <c r="B23" s="1040" t="s">
        <v>318</v>
      </c>
      <c r="C23" s="1040"/>
      <c r="D23" s="650">
        <v>438760</v>
      </c>
      <c r="E23" s="386">
        <v>456744</v>
      </c>
      <c r="F23" s="613">
        <v>1.0409882395842829</v>
      </c>
      <c r="G23" s="614">
        <v>17984</v>
      </c>
      <c r="H23" s="611">
        <v>1</v>
      </c>
      <c r="I23" s="616">
        <v>1</v>
      </c>
      <c r="J23" s="650">
        <v>124535215.03969996</v>
      </c>
      <c r="K23" s="386">
        <v>135973704.38000003</v>
      </c>
      <c r="L23" s="613">
        <v>1.0918494366164113</v>
      </c>
      <c r="M23" s="614">
        <v>11438489.340300068</v>
      </c>
      <c r="N23" s="611">
        <v>1</v>
      </c>
      <c r="O23" s="616">
        <v>1</v>
      </c>
      <c r="P23" s="663"/>
      <c r="Q23" s="665">
        <v>283.83447679756574</v>
      </c>
      <c r="R23" s="620">
        <v>297.70222352127234</v>
      </c>
      <c r="S23" s="682">
        <v>13.867746723706603</v>
      </c>
      <c r="T23" s="779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80" t="s">
        <v>172</v>
      </c>
      <c r="D25" s="745">
        <v>12506</v>
      </c>
      <c r="E25" s="782">
        <v>11274</v>
      </c>
      <c r="F25" s="612">
        <v>0.9014872861026707</v>
      </c>
      <c r="G25" s="783">
        <v>-1232</v>
      </c>
      <c r="H25" s="611">
        <v>0.27568723408945617</v>
      </c>
      <c r="I25" s="616">
        <v>0.24441746520400642</v>
      </c>
      <c r="J25" s="745">
        <v>3686925.57</v>
      </c>
      <c r="K25" s="782">
        <v>3321692.61</v>
      </c>
      <c r="L25" s="612">
        <v>0.90093834196929556</v>
      </c>
      <c r="M25" s="783">
        <v>-365232.95999999996</v>
      </c>
      <c r="N25" s="611">
        <v>0.28776920009652496</v>
      </c>
      <c r="O25" s="616">
        <v>0.24418005357488584</v>
      </c>
      <c r="P25" s="543"/>
      <c r="Q25" s="617">
        <v>294.81253558292019</v>
      </c>
      <c r="R25" s="619">
        <v>294.63301490154339</v>
      </c>
      <c r="S25" s="681">
        <v>-0.17952068137680044</v>
      </c>
      <c r="T25" s="359"/>
    </row>
    <row r="26" spans="2:26" s="266" customFormat="1" ht="16.899999999999999" customHeight="1" x14ac:dyDescent="0.3">
      <c r="B26" s="288" t="s">
        <v>55</v>
      </c>
      <c r="C26" s="780" t="s">
        <v>169</v>
      </c>
      <c r="D26" s="745">
        <v>9084</v>
      </c>
      <c r="E26" s="782">
        <v>9932</v>
      </c>
      <c r="F26" s="612">
        <v>1.0933509467195068</v>
      </c>
      <c r="G26" s="783">
        <v>848</v>
      </c>
      <c r="H26" s="611">
        <v>0.20025130613054692</v>
      </c>
      <c r="I26" s="616">
        <v>0.21532324502449812</v>
      </c>
      <c r="J26" s="745">
        <v>2461842.29</v>
      </c>
      <c r="K26" s="782">
        <v>2796973.49</v>
      </c>
      <c r="L26" s="612">
        <v>1.1361302474010226</v>
      </c>
      <c r="M26" s="783">
        <v>335131.20000000019</v>
      </c>
      <c r="N26" s="611">
        <v>0.19214990189159076</v>
      </c>
      <c r="O26" s="616">
        <v>0.20560756723233806</v>
      </c>
      <c r="P26" s="543"/>
      <c r="Q26" s="617">
        <v>271.00861845002203</v>
      </c>
      <c r="R26" s="619">
        <v>281.61231272654049</v>
      </c>
      <c r="S26" s="681">
        <v>10.603694276518468</v>
      </c>
      <c r="T26" s="359"/>
    </row>
    <row r="27" spans="2:26" s="266" customFormat="1" ht="16.899999999999999" customHeight="1" x14ac:dyDescent="0.3">
      <c r="B27" s="288" t="s">
        <v>57</v>
      </c>
      <c r="C27" s="780" t="s">
        <v>166</v>
      </c>
      <c r="D27" s="745">
        <v>9260</v>
      </c>
      <c r="E27" s="782">
        <v>7096</v>
      </c>
      <c r="F27" s="612">
        <v>0.76630669546436281</v>
      </c>
      <c r="G27" s="783">
        <v>-2164</v>
      </c>
      <c r="H27" s="611">
        <v>0.20413112007583273</v>
      </c>
      <c r="I27" s="616">
        <v>0.15383948315483675</v>
      </c>
      <c r="J27" s="745">
        <v>2967024.1199999996</v>
      </c>
      <c r="K27" s="782">
        <v>2320358.88</v>
      </c>
      <c r="L27" s="612">
        <v>0.78204921367474434</v>
      </c>
      <c r="M27" s="783">
        <v>-646665.23999999976</v>
      </c>
      <c r="N27" s="611">
        <v>0.23157998214742803</v>
      </c>
      <c r="O27" s="616">
        <v>0.1705712786082762</v>
      </c>
      <c r="P27" s="543"/>
      <c r="Q27" s="617">
        <v>320.41297192224619</v>
      </c>
      <c r="R27" s="619">
        <v>326.99533258173619</v>
      </c>
      <c r="S27" s="681">
        <v>6.582360659490007</v>
      </c>
      <c r="T27" s="359"/>
    </row>
    <row r="28" spans="2:26" s="266" customFormat="1" ht="16.899999999999999" customHeight="1" x14ac:dyDescent="0.3">
      <c r="B28" s="288" t="s">
        <v>59</v>
      </c>
      <c r="C28" s="781" t="s">
        <v>54</v>
      </c>
      <c r="D28" s="745">
        <v>4215</v>
      </c>
      <c r="E28" s="782">
        <v>5523</v>
      </c>
      <c r="F28" s="612">
        <v>1.3103202846975088</v>
      </c>
      <c r="G28" s="783">
        <v>1308</v>
      </c>
      <c r="H28" s="611">
        <v>9.2917135110111765E-2</v>
      </c>
      <c r="I28" s="616">
        <v>0.11973724146901964</v>
      </c>
      <c r="J28" s="745">
        <v>1189720.5100000044</v>
      </c>
      <c r="K28" s="782">
        <v>1609706.8299999954</v>
      </c>
      <c r="L28" s="612">
        <v>1.3530125911673065</v>
      </c>
      <c r="M28" s="783">
        <v>419986.31999999098</v>
      </c>
      <c r="N28" s="611">
        <v>9.2859189316678026E-2</v>
      </c>
      <c r="O28" s="616">
        <v>0.11833072657173373</v>
      </c>
      <c r="P28" s="543"/>
      <c r="Q28" s="617">
        <v>282.25872123369027</v>
      </c>
      <c r="R28" s="619">
        <v>291.45515661777938</v>
      </c>
      <c r="S28" s="681">
        <v>9.1964353840891135</v>
      </c>
      <c r="T28" s="359"/>
    </row>
    <row r="29" spans="2:26" s="266" customFormat="1" ht="16.899999999999999" customHeight="1" x14ac:dyDescent="0.3">
      <c r="B29" s="288" t="s">
        <v>61</v>
      </c>
      <c r="C29" s="780" t="s">
        <v>171</v>
      </c>
      <c r="D29" s="745">
        <v>4572</v>
      </c>
      <c r="E29" s="782">
        <v>4698</v>
      </c>
      <c r="F29" s="612">
        <v>1.0275590551181102</v>
      </c>
      <c r="G29" s="783">
        <v>126</v>
      </c>
      <c r="H29" s="611">
        <v>0.10078698498776537</v>
      </c>
      <c r="I29" s="616">
        <v>0.10185145037505962</v>
      </c>
      <c r="J29" s="745">
        <v>937813.9</v>
      </c>
      <c r="K29" s="782">
        <v>1351314.21</v>
      </c>
      <c r="L29" s="612">
        <v>1.4409193657718231</v>
      </c>
      <c r="M29" s="783">
        <v>413500.30999999994</v>
      </c>
      <c r="N29" s="611">
        <v>7.3197560058800556E-2</v>
      </c>
      <c r="O29" s="616">
        <v>9.9336096061671569E-2</v>
      </c>
      <c r="P29" s="543"/>
      <c r="Q29" s="617">
        <v>205.12115048118986</v>
      </c>
      <c r="R29" s="619">
        <v>287.6360600255428</v>
      </c>
      <c r="S29" s="681">
        <v>82.514909544352946</v>
      </c>
      <c r="T29" s="359"/>
    </row>
    <row r="30" spans="2:26" s="266" customFormat="1" ht="16.899999999999999" customHeight="1" x14ac:dyDescent="0.3">
      <c r="B30" s="288" t="s">
        <v>63</v>
      </c>
      <c r="C30" s="780" t="s">
        <v>87</v>
      </c>
      <c r="D30" s="745">
        <v>2256</v>
      </c>
      <c r="E30" s="782">
        <v>3066</v>
      </c>
      <c r="F30" s="612">
        <v>1.3590425531914894</v>
      </c>
      <c r="G30" s="783">
        <v>810</v>
      </c>
      <c r="H30" s="611">
        <v>4.9732160571390779E-2</v>
      </c>
      <c r="I30" s="616">
        <v>6.6470103629189606E-2</v>
      </c>
      <c r="J30" s="745">
        <v>598755.92000000004</v>
      </c>
      <c r="K30" s="782">
        <v>830366.58000000007</v>
      </c>
      <c r="L30" s="612">
        <v>1.3868198246791448</v>
      </c>
      <c r="M30" s="783">
        <v>231610.66000000003</v>
      </c>
      <c r="N30" s="611">
        <v>4.6733656234741655E-2</v>
      </c>
      <c r="O30" s="616">
        <v>6.1040854707863759E-2</v>
      </c>
      <c r="P30" s="543"/>
      <c r="Q30" s="617">
        <v>265.40599290780142</v>
      </c>
      <c r="R30" s="619">
        <v>270.83058708414876</v>
      </c>
      <c r="S30" s="681">
        <v>5.4245941763473411</v>
      </c>
      <c r="T30" s="359"/>
    </row>
    <row r="31" spans="2:26" s="266" customFormat="1" ht="16.899999999999999" customHeight="1" x14ac:dyDescent="0.3">
      <c r="B31" s="288" t="s">
        <v>65</v>
      </c>
      <c r="C31" s="780" t="s">
        <v>71</v>
      </c>
      <c r="D31" s="745">
        <v>1494</v>
      </c>
      <c r="E31" s="782">
        <v>2114</v>
      </c>
      <c r="F31" s="612">
        <v>1.4149933065595717</v>
      </c>
      <c r="G31" s="783">
        <v>620</v>
      </c>
      <c r="H31" s="611">
        <v>3.2934329740096552E-2</v>
      </c>
      <c r="I31" s="616">
        <v>4.583098469409877E-2</v>
      </c>
      <c r="J31" s="745">
        <v>420277.28</v>
      </c>
      <c r="K31" s="782">
        <v>578833.18000000005</v>
      </c>
      <c r="L31" s="612">
        <v>1.3772649808716759</v>
      </c>
      <c r="M31" s="783">
        <v>158555.90000000002</v>
      </c>
      <c r="N31" s="611">
        <v>3.2803172830077845E-2</v>
      </c>
      <c r="O31" s="616">
        <v>4.2550450477511693E-2</v>
      </c>
      <c r="P31" s="543"/>
      <c r="Q31" s="617">
        <v>281.31009370816599</v>
      </c>
      <c r="R31" s="619">
        <v>273.80945127719963</v>
      </c>
      <c r="S31" s="681">
        <v>-7.5006424309663657</v>
      </c>
      <c r="T31" s="359"/>
    </row>
    <row r="32" spans="2:26" s="266" customFormat="1" ht="16.899999999999999" customHeight="1" x14ac:dyDescent="0.3">
      <c r="B32" s="288" t="s">
        <v>66</v>
      </c>
      <c r="C32" s="780" t="s">
        <v>163</v>
      </c>
      <c r="D32" s="745">
        <v>1535</v>
      </c>
      <c r="E32" s="782">
        <v>1838</v>
      </c>
      <c r="F32" s="612">
        <v>1.1973941368078176</v>
      </c>
      <c r="G32" s="783">
        <v>303</v>
      </c>
      <c r="H32" s="611">
        <v>3.3838150034168818E-2</v>
      </c>
      <c r="I32" s="616">
        <v>3.9847374582664873E-2</v>
      </c>
      <c r="J32" s="745">
        <v>404551.8</v>
      </c>
      <c r="K32" s="782">
        <v>503182.04</v>
      </c>
      <c r="L32" s="612">
        <v>1.2438012635217541</v>
      </c>
      <c r="M32" s="783">
        <v>98630.239999999991</v>
      </c>
      <c r="N32" s="611">
        <v>3.1575779242977602E-2</v>
      </c>
      <c r="O32" s="616">
        <v>3.6989279837402037E-2</v>
      </c>
      <c r="P32" s="543"/>
      <c r="Q32" s="617">
        <v>263.55166123778503</v>
      </c>
      <c r="R32" s="619">
        <v>273.7660718171926</v>
      </c>
      <c r="S32" s="681">
        <v>10.21441057940757</v>
      </c>
      <c r="T32" s="359"/>
    </row>
    <row r="33" spans="2:20" s="266" customFormat="1" ht="16.899999999999999" customHeight="1" x14ac:dyDescent="0.3">
      <c r="B33" s="288" t="s">
        <v>67</v>
      </c>
      <c r="C33" s="780" t="s">
        <v>165</v>
      </c>
      <c r="D33" s="745">
        <v>441</v>
      </c>
      <c r="E33" s="782">
        <v>585</v>
      </c>
      <c r="F33" s="612">
        <v>1.3265306122448979</v>
      </c>
      <c r="G33" s="783">
        <v>144</v>
      </c>
      <c r="H33" s="611">
        <v>9.7215792606309102E-3</v>
      </c>
      <c r="I33" s="616">
        <v>1.2682651866626198E-2</v>
      </c>
      <c r="J33" s="745">
        <v>145180.97</v>
      </c>
      <c r="K33" s="782">
        <v>291028.15999999997</v>
      </c>
      <c r="L33" s="612">
        <v>2.0045888934341738</v>
      </c>
      <c r="M33" s="783">
        <v>145847.18999999997</v>
      </c>
      <c r="N33" s="611">
        <v>1.133155818118064E-2</v>
      </c>
      <c r="O33" s="616">
        <v>2.1393692928317182E-2</v>
      </c>
      <c r="P33" s="543"/>
      <c r="Q33" s="617">
        <v>329.20854875283447</v>
      </c>
      <c r="R33" s="619">
        <v>497.48403418803417</v>
      </c>
      <c r="S33" s="681">
        <v>168.2754854351997</v>
      </c>
      <c r="T33" s="359"/>
    </row>
    <row r="34" spans="2:20" s="266" customFormat="1" ht="16.899999999999999" customHeight="1" x14ac:dyDescent="0.3">
      <c r="B34" s="288" t="s">
        <v>22</v>
      </c>
      <c r="C34" s="780" t="s">
        <v>164</v>
      </c>
      <c r="D34" s="745">
        <v>0</v>
      </c>
      <c r="E34" s="782">
        <v>0</v>
      </c>
      <c r="F34" s="612" t="s">
        <v>335</v>
      </c>
      <c r="G34" s="783">
        <v>0</v>
      </c>
      <c r="H34" s="611">
        <v>0</v>
      </c>
      <c r="I34" s="616">
        <v>0</v>
      </c>
      <c r="J34" s="745">
        <v>0</v>
      </c>
      <c r="K34" s="782">
        <v>0</v>
      </c>
      <c r="L34" s="612" t="s">
        <v>335</v>
      </c>
      <c r="M34" s="783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2.5" customHeight="1" x14ac:dyDescent="0.25">
      <c r="B35" s="1034" t="s">
        <v>316</v>
      </c>
      <c r="C35" s="1034"/>
      <c r="D35" s="650">
        <v>45363</v>
      </c>
      <c r="E35" s="386">
        <v>46126</v>
      </c>
      <c r="F35" s="613">
        <v>1.0168198752287105</v>
      </c>
      <c r="G35" s="614">
        <v>763</v>
      </c>
      <c r="H35" s="611">
        <v>1</v>
      </c>
      <c r="I35" s="616">
        <v>1</v>
      </c>
      <c r="J35" s="650">
        <v>12812092.360000003</v>
      </c>
      <c r="K35" s="386">
        <v>13603455.979999995</v>
      </c>
      <c r="L35" s="613">
        <v>1.0617669306280269</v>
      </c>
      <c r="M35" s="614">
        <v>791363.61999999173</v>
      </c>
      <c r="N35" s="611">
        <v>1</v>
      </c>
      <c r="O35" s="616">
        <v>1</v>
      </c>
      <c r="P35" s="387"/>
      <c r="Q35" s="665">
        <v>282.43485571941898</v>
      </c>
      <c r="R35" s="620">
        <v>294.91948098686197</v>
      </c>
      <c r="S35" s="682">
        <v>12.484625267442993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1" t="s">
        <v>84</v>
      </c>
      <c r="C37" s="1042" t="s">
        <v>232</v>
      </c>
      <c r="D37" s="1043" t="s">
        <v>229</v>
      </c>
      <c r="E37" s="1043"/>
      <c r="F37" s="1043"/>
      <c r="G37" s="1043"/>
      <c r="H37" s="1043"/>
      <c r="I37" s="1043"/>
      <c r="J37" s="1045" t="s">
        <v>230</v>
      </c>
      <c r="K37" s="1045"/>
      <c r="L37" s="1045"/>
      <c r="M37" s="1045"/>
      <c r="N37" s="1045"/>
      <c r="O37" s="1045"/>
      <c r="P37" s="800"/>
      <c r="Q37" s="1037" t="s">
        <v>252</v>
      </c>
      <c r="R37" s="1038"/>
      <c r="S37" s="1039"/>
      <c r="T37" s="359"/>
    </row>
    <row r="38" spans="2:20" s="266" customFormat="1" ht="21" customHeight="1" x14ac:dyDescent="0.25">
      <c r="B38" s="1041"/>
      <c r="C38" s="1042"/>
      <c r="D38" s="921" t="s">
        <v>226</v>
      </c>
      <c r="E38" s="922"/>
      <c r="F38" s="962" t="s">
        <v>332</v>
      </c>
      <c r="G38" s="962" t="s">
        <v>336</v>
      </c>
      <c r="H38" s="921" t="s">
        <v>227</v>
      </c>
      <c r="I38" s="922"/>
      <c r="J38" s="921" t="s">
        <v>228</v>
      </c>
      <c r="K38" s="922"/>
      <c r="L38" s="962" t="s">
        <v>332</v>
      </c>
      <c r="M38" s="1035" t="s">
        <v>336</v>
      </c>
      <c r="N38" s="921" t="s">
        <v>227</v>
      </c>
      <c r="O38" s="922"/>
      <c r="P38" s="347"/>
      <c r="Q38" s="921"/>
      <c r="R38" s="922"/>
      <c r="S38" s="962" t="s">
        <v>336</v>
      </c>
      <c r="T38" s="359"/>
    </row>
    <row r="39" spans="2:20" s="266" customFormat="1" ht="21" customHeight="1" x14ac:dyDescent="0.25">
      <c r="B39" s="1041"/>
      <c r="C39" s="1042"/>
      <c r="D39" s="353" t="s">
        <v>333</v>
      </c>
      <c r="E39" s="353" t="s">
        <v>334</v>
      </c>
      <c r="F39" s="886"/>
      <c r="G39" s="886"/>
      <c r="H39" s="353" t="s">
        <v>333</v>
      </c>
      <c r="I39" s="353" t="s">
        <v>334</v>
      </c>
      <c r="J39" s="775" t="s">
        <v>333</v>
      </c>
      <c r="K39" s="775" t="s">
        <v>334</v>
      </c>
      <c r="L39" s="886"/>
      <c r="M39" s="1036"/>
      <c r="N39" s="717" t="s">
        <v>333</v>
      </c>
      <c r="O39" s="717" t="s">
        <v>334</v>
      </c>
      <c r="P39" s="776"/>
      <c r="Q39" s="717" t="s">
        <v>333</v>
      </c>
      <c r="R39" s="717" t="s">
        <v>334</v>
      </c>
      <c r="S39" s="886"/>
      <c r="T39" s="359"/>
    </row>
    <row r="40" spans="2:20" s="266" customFormat="1" ht="9" customHeight="1" x14ac:dyDescent="0.25">
      <c r="B40" s="402"/>
      <c r="C40" s="403"/>
      <c r="D40" s="791"/>
      <c r="E40" s="791"/>
      <c r="F40" s="790"/>
      <c r="G40" s="790"/>
      <c r="H40" s="791"/>
      <c r="I40" s="791"/>
      <c r="J40" s="791"/>
      <c r="K40" s="791"/>
      <c r="L40" s="790"/>
      <c r="M40" s="790"/>
      <c r="N40" s="791"/>
      <c r="O40" s="791"/>
      <c r="P40" s="347"/>
      <c r="Q40" s="791"/>
      <c r="R40" s="791"/>
      <c r="S40" s="790"/>
      <c r="T40" s="359"/>
    </row>
    <row r="41" spans="2:20" s="266" customFormat="1" ht="16.899999999999999" customHeight="1" x14ac:dyDescent="0.25">
      <c r="B41" s="288" t="s">
        <v>53</v>
      </c>
      <c r="C41" s="326" t="s">
        <v>176</v>
      </c>
      <c r="D41" s="745">
        <v>10741</v>
      </c>
      <c r="E41" s="782">
        <v>10937</v>
      </c>
      <c r="F41" s="612">
        <v>1.0182478353970765</v>
      </c>
      <c r="G41" s="783">
        <v>196</v>
      </c>
      <c r="H41" s="611">
        <v>0.2501106065898242</v>
      </c>
      <c r="I41" s="616">
        <v>0.2097822959624053</v>
      </c>
      <c r="J41" s="745">
        <v>3138046.12</v>
      </c>
      <c r="K41" s="782">
        <v>3615349.4299999997</v>
      </c>
      <c r="L41" s="612">
        <v>1.1521020698064182</v>
      </c>
      <c r="M41" s="783">
        <v>477303.30999999959</v>
      </c>
      <c r="N41" s="611">
        <v>0.25234848631716977</v>
      </c>
      <c r="O41" s="616">
        <v>0.21973192125210023</v>
      </c>
      <c r="P41" s="627"/>
      <c r="Q41" s="617">
        <v>292.15586258262732</v>
      </c>
      <c r="R41" s="619">
        <v>330.56134497577028</v>
      </c>
      <c r="S41" s="681">
        <v>38.405482393142961</v>
      </c>
      <c r="T41" s="359"/>
    </row>
    <row r="42" spans="2:20" s="266" customFormat="1" ht="16.899999999999999" customHeight="1" x14ac:dyDescent="0.25">
      <c r="B42" s="288" t="s">
        <v>55</v>
      </c>
      <c r="C42" s="326" t="s">
        <v>174</v>
      </c>
      <c r="D42" s="745">
        <v>9110</v>
      </c>
      <c r="E42" s="782">
        <v>9766</v>
      </c>
      <c r="F42" s="612">
        <v>1.0720087815587267</v>
      </c>
      <c r="G42" s="783">
        <v>656</v>
      </c>
      <c r="H42" s="611">
        <v>0.21213179648387473</v>
      </c>
      <c r="I42" s="616">
        <v>0.18732137719382372</v>
      </c>
      <c r="J42" s="745">
        <v>3023181.56</v>
      </c>
      <c r="K42" s="782">
        <v>3573722.04</v>
      </c>
      <c r="L42" s="612">
        <v>1.1821063237763332</v>
      </c>
      <c r="M42" s="783">
        <v>550540.48</v>
      </c>
      <c r="N42" s="611">
        <v>0.24311156093779143</v>
      </c>
      <c r="O42" s="616">
        <v>0.21720191231146777</v>
      </c>
      <c r="P42" s="627"/>
      <c r="Q42" s="617">
        <v>331.8530801317234</v>
      </c>
      <c r="R42" s="619">
        <v>365.93508498873643</v>
      </c>
      <c r="S42" s="681">
        <v>34.082004857013033</v>
      </c>
      <c r="T42" s="359"/>
    </row>
    <row r="43" spans="2:20" s="266" customFormat="1" ht="16.899999999999999" customHeight="1" x14ac:dyDescent="0.25">
      <c r="B43" s="289" t="s">
        <v>57</v>
      </c>
      <c r="C43" s="326" t="s">
        <v>179</v>
      </c>
      <c r="D43" s="745">
        <v>10937</v>
      </c>
      <c r="E43" s="782">
        <v>8454</v>
      </c>
      <c r="F43" s="612">
        <v>0.77297247874188535</v>
      </c>
      <c r="G43" s="783">
        <v>-2483</v>
      </c>
      <c r="H43" s="611">
        <v>0.25467458376993829</v>
      </c>
      <c r="I43" s="616">
        <v>0.16215594130622424</v>
      </c>
      <c r="J43" s="745">
        <v>2956271.49</v>
      </c>
      <c r="K43" s="782">
        <v>2501508.9799999995</v>
      </c>
      <c r="L43" s="612">
        <v>0.846170248051203</v>
      </c>
      <c r="M43" s="783">
        <v>-454762.51000000071</v>
      </c>
      <c r="N43" s="611">
        <v>0.23773093419165683</v>
      </c>
      <c r="O43" s="616">
        <v>0.15203547674913998</v>
      </c>
      <c r="P43" s="627"/>
      <c r="Q43" s="617">
        <v>270.30003565877297</v>
      </c>
      <c r="R43" s="619">
        <v>295.89649633309671</v>
      </c>
      <c r="S43" s="681">
        <v>25.596460674323737</v>
      </c>
      <c r="T43" s="359"/>
    </row>
    <row r="44" spans="2:20" s="266" customFormat="1" ht="16.899999999999999" customHeight="1" x14ac:dyDescent="0.25">
      <c r="B44" s="289" t="s">
        <v>59</v>
      </c>
      <c r="C44" s="326" t="s">
        <v>173</v>
      </c>
      <c r="D44" s="745">
        <v>3654</v>
      </c>
      <c r="E44" s="782">
        <v>8490</v>
      </c>
      <c r="F44" s="612">
        <v>2.3234811165845648</v>
      </c>
      <c r="G44" s="783">
        <v>4836</v>
      </c>
      <c r="H44" s="611">
        <v>8.5085574572127134E-2</v>
      </c>
      <c r="I44" s="616">
        <v>0.16284645631533518</v>
      </c>
      <c r="J44" s="745">
        <v>975508.47999999998</v>
      </c>
      <c r="K44" s="782">
        <v>2500344.2799999998</v>
      </c>
      <c r="L44" s="612">
        <v>2.5631189592529218</v>
      </c>
      <c r="M44" s="783">
        <v>1524835.7999999998</v>
      </c>
      <c r="N44" s="611">
        <v>7.8446293937057585E-2</v>
      </c>
      <c r="O44" s="616">
        <v>0.15196468918803768</v>
      </c>
      <c r="P44" s="627"/>
      <c r="Q44" s="617">
        <v>266.97002736726876</v>
      </c>
      <c r="R44" s="619">
        <v>294.50462661955237</v>
      </c>
      <c r="S44" s="681">
        <v>27.534599252283613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4069</v>
      </c>
      <c r="E45" s="782">
        <v>7949</v>
      </c>
      <c r="F45" s="612">
        <v>1.9535512410911773</v>
      </c>
      <c r="G45" s="783">
        <v>3880</v>
      </c>
      <c r="H45" s="611">
        <v>9.4749097683083011E-2</v>
      </c>
      <c r="I45" s="616">
        <v>0.15246955020619546</v>
      </c>
      <c r="J45" s="745">
        <v>1156750.6499999999</v>
      </c>
      <c r="K45" s="782">
        <v>2348657.15</v>
      </c>
      <c r="L45" s="612">
        <v>2.0303918999310699</v>
      </c>
      <c r="M45" s="783">
        <v>1191906.5</v>
      </c>
      <c r="N45" s="611">
        <v>9.3021027866187697E-2</v>
      </c>
      <c r="O45" s="616">
        <v>0.14274552375203803</v>
      </c>
      <c r="P45" s="627"/>
      <c r="Q45" s="617">
        <v>284.28376751044482</v>
      </c>
      <c r="R45" s="619">
        <v>295.46573782865767</v>
      </c>
      <c r="S45" s="681">
        <v>11.181970318212848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3691</v>
      </c>
      <c r="E46" s="782">
        <v>5195</v>
      </c>
      <c r="F46" s="612">
        <v>1.407477648333785</v>
      </c>
      <c r="G46" s="783">
        <v>1504</v>
      </c>
      <c r="H46" s="611">
        <v>8.5947141692862966E-2</v>
      </c>
      <c r="I46" s="616">
        <v>9.9645152009206872E-2</v>
      </c>
      <c r="J46" s="745">
        <v>983356.65999999992</v>
      </c>
      <c r="K46" s="782">
        <v>1480717.53</v>
      </c>
      <c r="L46" s="612">
        <v>1.5057787171543642</v>
      </c>
      <c r="M46" s="783">
        <v>497360.87000000011</v>
      </c>
      <c r="N46" s="611">
        <v>7.9077411603149961E-2</v>
      </c>
      <c r="O46" s="616">
        <v>8.9994318391117281E-2</v>
      </c>
      <c r="P46" s="627"/>
      <c r="Q46" s="617">
        <v>266.42011920888643</v>
      </c>
      <c r="R46" s="619">
        <v>285.02743599615013</v>
      </c>
      <c r="S46" s="681">
        <v>18.607316787263699</v>
      </c>
      <c r="T46" s="359"/>
    </row>
    <row r="47" spans="2:20" s="266" customFormat="1" ht="16.899999999999999" customHeight="1" x14ac:dyDescent="0.25">
      <c r="B47" s="289" t="s">
        <v>65</v>
      </c>
      <c r="C47" s="326" t="s">
        <v>175</v>
      </c>
      <c r="D47" s="745">
        <v>743</v>
      </c>
      <c r="E47" s="782">
        <v>1344</v>
      </c>
      <c r="F47" s="612">
        <v>1.8088829071332435</v>
      </c>
      <c r="G47" s="783">
        <v>601</v>
      </c>
      <c r="H47" s="611">
        <v>1.7301199208289673E-2</v>
      </c>
      <c r="I47" s="616">
        <v>2.5779227006809246E-2</v>
      </c>
      <c r="J47" s="745">
        <v>202252.36</v>
      </c>
      <c r="K47" s="782">
        <v>433156.28</v>
      </c>
      <c r="L47" s="612">
        <v>2.1416624260898613</v>
      </c>
      <c r="M47" s="783">
        <v>230903.92000000004</v>
      </c>
      <c r="N47" s="611">
        <v>1.6264285146986714E-2</v>
      </c>
      <c r="O47" s="616">
        <v>2.6326158356099118E-2</v>
      </c>
      <c r="P47" s="627"/>
      <c r="Q47" s="617">
        <v>272.21044414535663</v>
      </c>
      <c r="R47" s="619">
        <v>322.28889880952386</v>
      </c>
      <c r="S47" s="681">
        <v>50.078454664167225</v>
      </c>
      <c r="T47" s="359"/>
    </row>
    <row r="48" spans="2:20" s="266" customFormat="1" ht="18" customHeight="1" x14ac:dyDescent="0.25">
      <c r="B48" s="1034" t="s">
        <v>319</v>
      </c>
      <c r="C48" s="1034"/>
      <c r="D48" s="650">
        <v>42945</v>
      </c>
      <c r="E48" s="386">
        <v>52135</v>
      </c>
      <c r="F48" s="613">
        <v>1.2139946443124927</v>
      </c>
      <c r="G48" s="614">
        <v>9190</v>
      </c>
      <c r="H48" s="611">
        <v>1</v>
      </c>
      <c r="I48" s="616">
        <v>1</v>
      </c>
      <c r="J48" s="650">
        <v>12435367.32</v>
      </c>
      <c r="K48" s="386">
        <v>16453455.689999998</v>
      </c>
      <c r="L48" s="613">
        <v>1.3231177870827862</v>
      </c>
      <c r="M48" s="614">
        <v>4018088.3699999973</v>
      </c>
      <c r="N48" s="611">
        <v>1</v>
      </c>
      <c r="O48" s="616">
        <v>1</v>
      </c>
      <c r="P48" s="387"/>
      <c r="Q48" s="665">
        <v>289.56496262661545</v>
      </c>
      <c r="R48" s="620">
        <v>315.59328071353212</v>
      </c>
      <c r="S48" s="682">
        <v>26.02831808691667</v>
      </c>
      <c r="T48" s="359"/>
    </row>
    <row r="49" spans="2:20" s="266" customFormat="1" ht="9" customHeight="1" x14ac:dyDescent="0.25">
      <c r="B49" s="1044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359"/>
    </row>
    <row r="50" spans="2:20" s="266" customFormat="1" ht="18" customHeight="1" x14ac:dyDescent="0.25">
      <c r="B50" s="1040" t="s">
        <v>315</v>
      </c>
      <c r="C50" s="1040"/>
      <c r="D50" s="650">
        <v>481705</v>
      </c>
      <c r="E50" s="651">
        <v>508879</v>
      </c>
      <c r="F50" s="613">
        <v>1.0564121194507012</v>
      </c>
      <c r="G50" s="614">
        <v>27174</v>
      </c>
      <c r="H50" s="1046"/>
      <c r="I50" s="1047"/>
      <c r="J50" s="650">
        <v>136970582.35969996</v>
      </c>
      <c r="K50" s="651">
        <v>152427160.07000002</v>
      </c>
      <c r="L50" s="613">
        <v>1.1128459662214867</v>
      </c>
      <c r="M50" s="614">
        <v>15456577.710300066</v>
      </c>
      <c r="N50" s="1046"/>
      <c r="O50" s="1047"/>
      <c r="P50" s="387">
        <v>0</v>
      </c>
      <c r="Q50" s="665">
        <v>284.34536149655901</v>
      </c>
      <c r="R50" s="620">
        <v>299.53517451103312</v>
      </c>
      <c r="S50" s="682">
        <v>15.189813014474112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6" t="s">
        <v>22</v>
      </c>
      <c r="C53" s="788" t="s">
        <v>71</v>
      </c>
      <c r="D53" s="785"/>
      <c r="E53" s="787"/>
      <c r="F53" s="778"/>
      <c r="G53" s="785"/>
      <c r="H53" s="658"/>
      <c r="I53" s="659"/>
      <c r="J53" s="785"/>
      <c r="K53" s="785"/>
      <c r="L53" s="778"/>
      <c r="M53" s="785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84" t="s">
        <v>24</v>
      </c>
      <c r="C54" s="780" t="s">
        <v>172</v>
      </c>
      <c r="D54" s="783"/>
      <c r="E54" s="782"/>
      <c r="F54" s="612"/>
      <c r="G54" s="783"/>
      <c r="H54" s="611"/>
      <c r="I54" s="616"/>
      <c r="J54" s="783"/>
      <c r="K54" s="783"/>
      <c r="L54" s="612"/>
      <c r="M54" s="783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66" t="s">
        <v>231</v>
      </c>
      <c r="C55" s="966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41:S47">
    <sortCondition descending="1" ref="K41:K47"/>
  </sortState>
  <mergeCells count="43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B49:S49"/>
    <mergeCell ref="B50:C50"/>
    <mergeCell ref="H50:I50"/>
    <mergeCell ref="N50:O50"/>
    <mergeCell ref="B55:C55"/>
  </mergeCells>
  <conditionalFormatting sqref="T12:T23">
    <cfRule type="cellIs" dxfId="668" priority="33" stopIfTrue="1" operator="greaterThan">
      <formula>0</formula>
    </cfRule>
  </conditionalFormatting>
  <conditionalFormatting sqref="T12:T52">
    <cfRule type="cellIs" dxfId="667" priority="31" operator="lessThan">
      <formula>1</formula>
    </cfRule>
    <cfRule type="cellIs" dxfId="666" priority="32" operator="greaterThan">
      <formula>1</formula>
    </cfRule>
  </conditionalFormatting>
  <conditionalFormatting sqref="T11">
    <cfRule type="cellIs" dxfId="665" priority="30" stopIfTrue="1" operator="greaterThan">
      <formula>0</formula>
    </cfRule>
  </conditionalFormatting>
  <conditionalFormatting sqref="T11">
    <cfRule type="cellIs" dxfId="664" priority="28" operator="lessThan">
      <formula>1</formula>
    </cfRule>
    <cfRule type="cellIs" dxfId="663" priority="29" operator="greaterThan">
      <formula>1</formula>
    </cfRule>
  </conditionalFormatting>
  <conditionalFormatting sqref="T11:T52">
    <cfRule type="cellIs" dxfId="662" priority="27" operator="lessThan">
      <formula>1</formula>
    </cfRule>
  </conditionalFormatting>
  <conditionalFormatting sqref="F51:F55 L51:L55 F11:F23 F25:F35 L25:L35 L11:L23">
    <cfRule type="cellIs" dxfId="661" priority="25" operator="lessThan">
      <formula>1</formula>
    </cfRule>
    <cfRule type="cellIs" dxfId="660" priority="26" operator="greaterThan">
      <formula>1</formula>
    </cfRule>
  </conditionalFormatting>
  <conditionalFormatting sqref="G11:G23 M11:M23 G25:G35 M25:M35 G51:G55 M51:M55">
    <cfRule type="cellIs" dxfId="659" priority="23" operator="lessThan">
      <formula>0</formula>
    </cfRule>
    <cfRule type="cellIs" dxfId="658" priority="24" operator="greaterThan">
      <formula>0</formula>
    </cfRule>
  </conditionalFormatting>
  <conditionalFormatting sqref="G48">
    <cfRule type="cellIs" dxfId="657" priority="21" operator="lessThan">
      <formula>0</formula>
    </cfRule>
    <cfRule type="cellIs" dxfId="656" priority="22" operator="greaterThan">
      <formula>0</formula>
    </cfRule>
  </conditionalFormatting>
  <conditionalFormatting sqref="G50 M50">
    <cfRule type="cellIs" dxfId="655" priority="19" operator="lessThan">
      <formula>0</formula>
    </cfRule>
    <cfRule type="cellIs" dxfId="654" priority="20" operator="greaterThan">
      <formula>0</formula>
    </cfRule>
  </conditionalFormatting>
  <conditionalFormatting sqref="L50">
    <cfRule type="cellIs" dxfId="653" priority="15" operator="lessThan">
      <formula>1</formula>
    </cfRule>
    <cfRule type="cellIs" dxfId="652" priority="16" operator="greaterThan">
      <formula>1</formula>
    </cfRule>
  </conditionalFormatting>
  <conditionalFormatting sqref="F50">
    <cfRule type="cellIs" dxfId="651" priority="17" operator="lessThan">
      <formula>1</formula>
    </cfRule>
    <cfRule type="cellIs" dxfId="650" priority="18" operator="greaterThan">
      <formula>1</formula>
    </cfRule>
  </conditionalFormatting>
  <conditionalFormatting sqref="F41">
    <cfRule type="cellIs" dxfId="649" priority="13" operator="lessThan">
      <formula>1</formula>
    </cfRule>
    <cfRule type="cellIs" dxfId="648" priority="14" operator="greaterThan">
      <formula>1</formula>
    </cfRule>
  </conditionalFormatting>
  <conditionalFormatting sqref="G41:G47">
    <cfRule type="cellIs" dxfId="647" priority="11" operator="lessThan">
      <formula>0</formula>
    </cfRule>
    <cfRule type="cellIs" dxfId="646" priority="12" operator="greaterThan">
      <formula>0</formula>
    </cfRule>
  </conditionalFormatting>
  <conditionalFormatting sqref="F42:F48">
    <cfRule type="cellIs" dxfId="645" priority="9" operator="lessThan">
      <formula>1</formula>
    </cfRule>
    <cfRule type="cellIs" dxfId="644" priority="10" operator="greaterThan">
      <formula>1</formula>
    </cfRule>
  </conditionalFormatting>
  <conditionalFormatting sqref="M41:M48">
    <cfRule type="cellIs" dxfId="643" priority="5" operator="lessThan">
      <formula>0</formula>
    </cfRule>
    <cfRule type="cellIs" dxfId="642" priority="6" operator="greaterThan">
      <formula>0</formula>
    </cfRule>
  </conditionalFormatting>
  <conditionalFormatting sqref="L41:L48">
    <cfRule type="cellIs" dxfId="641" priority="7" operator="lessThan">
      <formula>1</formula>
    </cfRule>
    <cfRule type="cellIs" dxfId="640" priority="8" operator="greaterThan">
      <formula>1</formula>
    </cfRule>
  </conditionalFormatting>
  <conditionalFormatting sqref="S11:S23">
    <cfRule type="cellIs" dxfId="639" priority="4" operator="lessThan">
      <formula>0</formula>
    </cfRule>
  </conditionalFormatting>
  <conditionalFormatting sqref="S25:S35">
    <cfRule type="cellIs" dxfId="638" priority="3" operator="lessThan">
      <formula>0</formula>
    </cfRule>
  </conditionalFormatting>
  <conditionalFormatting sqref="S41:S48">
    <cfRule type="cellIs" dxfId="637" priority="2" operator="lessThan">
      <formula>0</formula>
    </cfRule>
  </conditionalFormatting>
  <conditionalFormatting sqref="S50">
    <cfRule type="cellIs" dxfId="63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68" t="s">
        <v>253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309"/>
      <c r="U4" s="309"/>
      <c r="V4" s="309"/>
    </row>
    <row r="5" spans="2:26" s="269" customFormat="1" ht="13.15" customHeight="1" x14ac:dyDescent="0.25"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625"/>
    </row>
    <row r="6" spans="2:26" s="269" customFormat="1" ht="16.5" customHeight="1" x14ac:dyDescent="0.25">
      <c r="B6" s="887" t="s">
        <v>307</v>
      </c>
      <c r="C6" s="887"/>
      <c r="D6" s="887"/>
      <c r="E6" s="887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54" t="s">
        <v>180</v>
      </c>
      <c r="S6" s="954"/>
      <c r="T6" s="621"/>
    </row>
    <row r="7" spans="2:26" ht="17.25" customHeight="1" x14ac:dyDescent="0.25">
      <c r="B7" s="873" t="s">
        <v>84</v>
      </c>
      <c r="C7" s="876" t="s">
        <v>211</v>
      </c>
      <c r="D7" s="1028" t="s">
        <v>235</v>
      </c>
      <c r="E7" s="1029"/>
      <c r="F7" s="1029"/>
      <c r="G7" s="1029"/>
      <c r="H7" s="1029"/>
      <c r="I7" s="1030"/>
      <c r="J7" s="1031" t="s">
        <v>236</v>
      </c>
      <c r="K7" s="1032"/>
      <c r="L7" s="1032"/>
      <c r="M7" s="1032"/>
      <c r="N7" s="1032"/>
      <c r="O7" s="1033"/>
      <c r="P7" s="615"/>
      <c r="Q7" s="1037" t="s">
        <v>252</v>
      </c>
      <c r="R7" s="1038"/>
      <c r="S7" s="1039"/>
      <c r="T7" s="622"/>
    </row>
    <row r="8" spans="2:26" ht="21.6" customHeight="1" x14ac:dyDescent="0.25">
      <c r="B8" s="873"/>
      <c r="C8" s="876"/>
      <c r="D8" s="921" t="s">
        <v>226</v>
      </c>
      <c r="E8" s="922"/>
      <c r="F8" s="962" t="s">
        <v>332</v>
      </c>
      <c r="G8" s="962" t="s">
        <v>336</v>
      </c>
      <c r="H8" s="921" t="s">
        <v>227</v>
      </c>
      <c r="I8" s="922"/>
      <c r="J8" s="921" t="s">
        <v>228</v>
      </c>
      <c r="K8" s="922"/>
      <c r="L8" s="962" t="s">
        <v>332</v>
      </c>
      <c r="M8" s="962" t="s">
        <v>336</v>
      </c>
      <c r="N8" s="921" t="s">
        <v>227</v>
      </c>
      <c r="O8" s="922"/>
      <c r="P8" s="347"/>
      <c r="Q8" s="921"/>
      <c r="R8" s="922"/>
      <c r="S8" s="962" t="s">
        <v>336</v>
      </c>
      <c r="T8" s="885"/>
    </row>
    <row r="9" spans="2:26" ht="16.149999999999999" customHeight="1" x14ac:dyDescent="0.25">
      <c r="B9" s="874"/>
      <c r="C9" s="877"/>
      <c r="D9" s="372" t="s">
        <v>333</v>
      </c>
      <c r="E9" s="372" t="s">
        <v>334</v>
      </c>
      <c r="F9" s="886"/>
      <c r="G9" s="886"/>
      <c r="H9" s="717" t="s">
        <v>333</v>
      </c>
      <c r="I9" s="717" t="s">
        <v>334</v>
      </c>
      <c r="J9" s="372" t="s">
        <v>333</v>
      </c>
      <c r="K9" s="372" t="s">
        <v>334</v>
      </c>
      <c r="L9" s="886"/>
      <c r="M9" s="886"/>
      <c r="N9" s="717" t="s">
        <v>333</v>
      </c>
      <c r="O9" s="717" t="s">
        <v>334</v>
      </c>
      <c r="P9" s="586"/>
      <c r="Q9" s="717" t="s">
        <v>333</v>
      </c>
      <c r="R9" s="717" t="s">
        <v>334</v>
      </c>
      <c r="S9" s="886"/>
      <c r="T9" s="885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5">
        <v>2198</v>
      </c>
      <c r="E11" s="739">
        <v>2536</v>
      </c>
      <c r="F11" s="612">
        <v>1.1537761601455869</v>
      </c>
      <c r="G11" s="590">
        <v>338</v>
      </c>
      <c r="H11" s="611">
        <v>5.6243602865916072E-2</v>
      </c>
      <c r="I11" s="616">
        <v>6.3083007885375991E-2</v>
      </c>
      <c r="J11" s="745">
        <v>1979084.8399999971</v>
      </c>
      <c r="K11" s="739">
        <v>2327919.799999998</v>
      </c>
      <c r="L11" s="612">
        <v>1.1762607407977526</v>
      </c>
      <c r="M11" s="590">
        <v>348834.96000000089</v>
      </c>
      <c r="N11" s="611">
        <v>6.1334759699059695E-2</v>
      </c>
      <c r="O11" s="616">
        <v>6.9408731855119893E-2</v>
      </c>
      <c r="P11" s="543"/>
      <c r="Q11" s="617">
        <v>900.40256596906147</v>
      </c>
      <c r="R11" s="619">
        <v>917.94944794952596</v>
      </c>
      <c r="S11" s="681">
        <v>17.546881980464491</v>
      </c>
      <c r="T11" s="801"/>
    </row>
    <row r="12" spans="2:26" ht="16.899999999999999" customHeight="1" x14ac:dyDescent="0.3">
      <c r="B12" s="288" t="s">
        <v>55</v>
      </c>
      <c r="C12" s="588" t="s">
        <v>87</v>
      </c>
      <c r="D12" s="745">
        <v>5846</v>
      </c>
      <c r="E12" s="739">
        <v>6002</v>
      </c>
      <c r="F12" s="612">
        <v>1.0266849127608622</v>
      </c>
      <c r="G12" s="590">
        <v>156</v>
      </c>
      <c r="H12" s="611">
        <v>0.14959058341862846</v>
      </c>
      <c r="I12" s="616">
        <v>0.14929976866247108</v>
      </c>
      <c r="J12" s="745">
        <v>4502253.5200000005</v>
      </c>
      <c r="K12" s="739">
        <v>4460264.3400000008</v>
      </c>
      <c r="L12" s="612">
        <v>0.99067374153554999</v>
      </c>
      <c r="M12" s="590">
        <v>-41989.179999999702</v>
      </c>
      <c r="N12" s="611">
        <v>6.1334759699059695E-2</v>
      </c>
      <c r="O12" s="616">
        <v>0.13298623585658476</v>
      </c>
      <c r="P12" s="543"/>
      <c r="Q12" s="617">
        <v>770.14257954156699</v>
      </c>
      <c r="R12" s="619">
        <v>743.12968010663121</v>
      </c>
      <c r="S12" s="681">
        <v>-27.012899434935775</v>
      </c>
      <c r="T12" s="801"/>
    </row>
    <row r="13" spans="2:26" ht="16.899999999999999" customHeight="1" x14ac:dyDescent="0.3">
      <c r="B13" s="288" t="s">
        <v>57</v>
      </c>
      <c r="C13" s="588" t="s">
        <v>163</v>
      </c>
      <c r="D13" s="745">
        <v>271</v>
      </c>
      <c r="E13" s="739">
        <v>269</v>
      </c>
      <c r="F13" s="612">
        <v>0.99261992619926198</v>
      </c>
      <c r="G13" s="590">
        <v>-2</v>
      </c>
      <c r="H13" s="611">
        <v>6.9344933469805527E-3</v>
      </c>
      <c r="I13" s="616">
        <v>6.6913758364219797E-3</v>
      </c>
      <c r="J13" s="745">
        <v>301986.94</v>
      </c>
      <c r="K13" s="739">
        <v>353066.2</v>
      </c>
      <c r="L13" s="612">
        <v>1.1691439371517192</v>
      </c>
      <c r="M13" s="590">
        <v>51079.260000000009</v>
      </c>
      <c r="N13" s="611">
        <v>9.3590209084489714E-3</v>
      </c>
      <c r="O13" s="616">
        <v>1.0526942209480821E-2</v>
      </c>
      <c r="P13" s="543"/>
      <c r="Q13" s="617">
        <v>1114.3429520295203</v>
      </c>
      <c r="R13" s="619">
        <v>1312.5137546468402</v>
      </c>
      <c r="S13" s="681">
        <v>198.17080261731985</v>
      </c>
      <c r="T13" s="801"/>
    </row>
    <row r="14" spans="2:26" s="269" customFormat="1" ht="16.899999999999999" customHeight="1" x14ac:dyDescent="0.3">
      <c r="B14" s="288" t="s">
        <v>59</v>
      </c>
      <c r="C14" s="588" t="s">
        <v>164</v>
      </c>
      <c r="D14" s="745">
        <v>0</v>
      </c>
      <c r="E14" s="739">
        <v>0</v>
      </c>
      <c r="F14" s="612" t="s">
        <v>335</v>
      </c>
      <c r="G14" s="590">
        <v>0</v>
      </c>
      <c r="H14" s="611">
        <v>0</v>
      </c>
      <c r="I14" s="616">
        <v>0</v>
      </c>
      <c r="J14" s="745">
        <v>0</v>
      </c>
      <c r="K14" s="739">
        <v>0</v>
      </c>
      <c r="L14" s="612" t="s">
        <v>335</v>
      </c>
      <c r="M14" s="590">
        <v>0</v>
      </c>
      <c r="N14" s="611">
        <v>0</v>
      </c>
      <c r="O14" s="616">
        <v>0</v>
      </c>
      <c r="P14" s="543"/>
      <c r="Q14" s="617" t="s">
        <v>335</v>
      </c>
      <c r="R14" s="619" t="s">
        <v>335</v>
      </c>
      <c r="S14" s="681" t="s">
        <v>335</v>
      </c>
      <c r="T14" s="801"/>
    </row>
    <row r="15" spans="2:26" s="269" customFormat="1" ht="16.899999999999999" customHeight="1" x14ac:dyDescent="0.3">
      <c r="B15" s="288" t="s">
        <v>61</v>
      </c>
      <c r="C15" s="588" t="s">
        <v>165</v>
      </c>
      <c r="D15" s="745">
        <v>3619</v>
      </c>
      <c r="E15" s="739">
        <v>3936</v>
      </c>
      <c r="F15" s="612">
        <v>1.0875932578060237</v>
      </c>
      <c r="G15" s="590">
        <v>317</v>
      </c>
      <c r="H15" s="611">
        <v>9.2604912998976455E-2</v>
      </c>
      <c r="I15" s="616">
        <v>9.7908012238501527E-2</v>
      </c>
      <c r="J15" s="745">
        <v>3918512.9400000004</v>
      </c>
      <c r="K15" s="739">
        <v>4230266.16</v>
      </c>
      <c r="L15" s="612">
        <v>1.0795590635461829</v>
      </c>
      <c r="M15" s="590">
        <v>311753.21999999974</v>
      </c>
      <c r="N15" s="611">
        <v>0.12144049850463021</v>
      </c>
      <c r="O15" s="616">
        <v>0.12612866198192393</v>
      </c>
      <c r="P15" s="543"/>
      <c r="Q15" s="617">
        <v>1082.7612434374137</v>
      </c>
      <c r="R15" s="619">
        <v>1074.7627439024391</v>
      </c>
      <c r="S15" s="681">
        <v>-7.9984995349745986</v>
      </c>
      <c r="T15" s="801"/>
    </row>
    <row r="16" spans="2:26" s="269" customFormat="1" ht="16.899999999999999" customHeight="1" x14ac:dyDescent="0.3">
      <c r="B16" s="288" t="s">
        <v>63</v>
      </c>
      <c r="C16" s="588" t="s">
        <v>166</v>
      </c>
      <c r="D16" s="745">
        <v>8514</v>
      </c>
      <c r="E16" s="739">
        <v>9472</v>
      </c>
      <c r="F16" s="612">
        <v>1.1125205543810195</v>
      </c>
      <c r="G16" s="590">
        <v>958</v>
      </c>
      <c r="H16" s="611">
        <v>0.21786079836233369</v>
      </c>
      <c r="I16" s="616">
        <v>0.23561602945200369</v>
      </c>
      <c r="J16" s="745">
        <v>6448867.8200000003</v>
      </c>
      <c r="K16" s="739">
        <v>6983388.3699999992</v>
      </c>
      <c r="L16" s="612">
        <v>1.0828859522197494</v>
      </c>
      <c r="M16" s="590">
        <v>534520.54999999888</v>
      </c>
      <c r="N16" s="611">
        <v>0.19985993024467791</v>
      </c>
      <c r="O16" s="616">
        <v>0.20821513301854006</v>
      </c>
      <c r="P16" s="543"/>
      <c r="Q16" s="617">
        <v>757.44277895231392</v>
      </c>
      <c r="R16" s="619">
        <v>737.2665086570945</v>
      </c>
      <c r="S16" s="681">
        <v>-20.17627029521941</v>
      </c>
      <c r="T16" s="801"/>
    </row>
    <row r="17" spans="2:26" s="269" customFormat="1" ht="16.899999999999999" customHeight="1" x14ac:dyDescent="0.3">
      <c r="B17" s="288" t="s">
        <v>65</v>
      </c>
      <c r="C17" s="588" t="s">
        <v>167</v>
      </c>
      <c r="D17" s="745">
        <v>380</v>
      </c>
      <c r="E17" s="739">
        <v>435</v>
      </c>
      <c r="F17" s="612">
        <v>1.1447368421052631</v>
      </c>
      <c r="G17" s="590">
        <v>55</v>
      </c>
      <c r="H17" s="611">
        <v>9.723643807574206E-3</v>
      </c>
      <c r="I17" s="616">
        <v>1.0820626352578295E-2</v>
      </c>
      <c r="J17" s="745">
        <v>394921.56</v>
      </c>
      <c r="K17" s="739">
        <v>481361.89999999991</v>
      </c>
      <c r="L17" s="612">
        <v>1.2188797694407971</v>
      </c>
      <c r="M17" s="590">
        <v>86440.339999999909</v>
      </c>
      <c r="N17" s="611">
        <v>1.2239201924551057E-2</v>
      </c>
      <c r="O17" s="616">
        <v>1.4352177872438327E-2</v>
      </c>
      <c r="P17" s="543"/>
      <c r="Q17" s="617">
        <v>1039.2672631578948</v>
      </c>
      <c r="R17" s="619">
        <v>1106.57908045977</v>
      </c>
      <c r="S17" s="681">
        <v>67.31181730187518</v>
      </c>
      <c r="T17" s="801"/>
    </row>
    <row r="18" spans="2:26" s="269" customFormat="1" ht="16.899999999999999" customHeight="1" x14ac:dyDescent="0.3">
      <c r="B18" s="288" t="s">
        <v>66</v>
      </c>
      <c r="C18" s="588" t="s">
        <v>169</v>
      </c>
      <c r="D18" s="745">
        <v>4600</v>
      </c>
      <c r="E18" s="739">
        <v>4975</v>
      </c>
      <c r="F18" s="612">
        <v>1.0815217391304348</v>
      </c>
      <c r="G18" s="590">
        <v>375</v>
      </c>
      <c r="H18" s="611">
        <v>0.11770726714431934</v>
      </c>
      <c r="I18" s="616">
        <v>0.12375314046914256</v>
      </c>
      <c r="J18" s="745">
        <v>5152680.919999999</v>
      </c>
      <c r="K18" s="739">
        <v>5302780.21</v>
      </c>
      <c r="L18" s="612">
        <v>1.0291303289162335</v>
      </c>
      <c r="M18" s="590">
        <v>150099.29000000097</v>
      </c>
      <c r="N18" s="611">
        <v>0.15968918544903321</v>
      </c>
      <c r="O18" s="616">
        <v>0.15810649906518542</v>
      </c>
      <c r="P18" s="543"/>
      <c r="Q18" s="617">
        <v>1120.1480260869564</v>
      </c>
      <c r="R18" s="619">
        <v>1065.8854693467338</v>
      </c>
      <c r="S18" s="681">
        <v>-54.262556740222635</v>
      </c>
      <c r="T18" s="801"/>
    </row>
    <row r="19" spans="2:26" s="269" customFormat="1" ht="16.899999999999999" customHeight="1" x14ac:dyDescent="0.3">
      <c r="B19" s="288" t="s">
        <v>67</v>
      </c>
      <c r="C19" s="588" t="s">
        <v>170</v>
      </c>
      <c r="D19" s="745">
        <v>7080</v>
      </c>
      <c r="E19" s="739">
        <v>6227</v>
      </c>
      <c r="F19" s="612">
        <v>0.87951977401129944</v>
      </c>
      <c r="G19" s="590">
        <v>-853</v>
      </c>
      <c r="H19" s="611">
        <v>0.18116683725690891</v>
      </c>
      <c r="I19" s="616">
        <v>0.15489664436208053</v>
      </c>
      <c r="J19" s="745">
        <v>4073389.92</v>
      </c>
      <c r="K19" s="739">
        <v>4342183.6300000008</v>
      </c>
      <c r="L19" s="612">
        <v>1.0659877191427825</v>
      </c>
      <c r="M19" s="590">
        <v>268793.71000000089</v>
      </c>
      <c r="N19" s="611">
        <v>0.12624036466459537</v>
      </c>
      <c r="O19" s="616">
        <v>0.12946556803218109</v>
      </c>
      <c r="P19" s="543"/>
      <c r="Q19" s="617">
        <v>575.33755932203394</v>
      </c>
      <c r="R19" s="619">
        <v>697.31550184679634</v>
      </c>
      <c r="S19" s="681">
        <v>121.9779425247624</v>
      </c>
      <c r="T19" s="801"/>
    </row>
    <row r="20" spans="2:26" s="269" customFormat="1" ht="16.899999999999999" customHeight="1" x14ac:dyDescent="0.3">
      <c r="B20" s="288" t="s">
        <v>22</v>
      </c>
      <c r="C20" s="588" t="s">
        <v>171</v>
      </c>
      <c r="D20" s="745">
        <v>3804</v>
      </c>
      <c r="E20" s="739">
        <v>3841</v>
      </c>
      <c r="F20" s="612">
        <v>1.009726603575184</v>
      </c>
      <c r="G20" s="590">
        <v>37</v>
      </c>
      <c r="H20" s="611">
        <v>9.7338792221084949E-2</v>
      </c>
      <c r="I20" s="616">
        <v>9.5544886943110863E-2</v>
      </c>
      <c r="J20" s="745">
        <v>3014822.6300000004</v>
      </c>
      <c r="K20" s="739">
        <v>3009041.7500000019</v>
      </c>
      <c r="L20" s="612">
        <v>0.99808251406153259</v>
      </c>
      <c r="M20" s="590">
        <v>-5780.8799999984913</v>
      </c>
      <c r="N20" s="611">
        <v>9.3433802234742735E-2</v>
      </c>
      <c r="O20" s="616">
        <v>8.9716910336262876E-2</v>
      </c>
      <c r="P20" s="543"/>
      <c r="Q20" s="617">
        <v>792.54012355415364</v>
      </c>
      <c r="R20" s="619">
        <v>783.40061181983901</v>
      </c>
      <c r="S20" s="681">
        <v>-9.1395117343146239</v>
      </c>
      <c r="T20" s="801"/>
    </row>
    <row r="21" spans="2:26" s="274" customFormat="1" ht="16.899999999999999" customHeight="1" x14ac:dyDescent="0.3">
      <c r="B21" s="288" t="s">
        <v>24</v>
      </c>
      <c r="C21" s="588" t="s">
        <v>71</v>
      </c>
      <c r="D21" s="745">
        <v>2533</v>
      </c>
      <c r="E21" s="739">
        <v>2291</v>
      </c>
      <c r="F21" s="612">
        <v>0.90446111330438217</v>
      </c>
      <c r="G21" s="590">
        <v>-242</v>
      </c>
      <c r="H21" s="611">
        <v>6.481576253838281E-2</v>
      </c>
      <c r="I21" s="616">
        <v>5.6988632123579012E-2</v>
      </c>
      <c r="J21" s="745">
        <v>2154100.31</v>
      </c>
      <c r="K21" s="739">
        <v>1759345.49</v>
      </c>
      <c r="L21" s="612">
        <v>0.81674260099800089</v>
      </c>
      <c r="M21" s="590">
        <v>-394754.82000000007</v>
      </c>
      <c r="N21" s="611">
        <v>6.6758747382209341E-2</v>
      </c>
      <c r="O21" s="616">
        <v>5.2456248430862877E-2</v>
      </c>
      <c r="P21" s="543"/>
      <c r="Q21" s="617">
        <v>850.41465061192264</v>
      </c>
      <c r="R21" s="619">
        <v>767.93779572239191</v>
      </c>
      <c r="S21" s="681">
        <v>-82.476854889530728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5">
        <v>235</v>
      </c>
      <c r="E22" s="739">
        <v>217</v>
      </c>
      <c r="F22" s="612">
        <v>0.92340425531914894</v>
      </c>
      <c r="G22" s="590">
        <v>-18</v>
      </c>
      <c r="H22" s="611">
        <v>6.0133060388945754E-3</v>
      </c>
      <c r="I22" s="616">
        <v>5.3978756747344592E-3</v>
      </c>
      <c r="J22" s="745">
        <v>326315.81</v>
      </c>
      <c r="K22" s="739">
        <v>289675.23</v>
      </c>
      <c r="L22" s="612">
        <v>0.88771435867603221</v>
      </c>
      <c r="M22" s="590">
        <v>-36640.580000000016</v>
      </c>
      <c r="N22" s="611">
        <v>1.0113008491517752E-2</v>
      </c>
      <c r="O22" s="616">
        <v>8.6368913414200076E-3</v>
      </c>
      <c r="P22" s="543"/>
      <c r="Q22" s="617">
        <v>1388.5779148936169</v>
      </c>
      <c r="R22" s="619">
        <v>1334.9088940092165</v>
      </c>
      <c r="S22" s="681">
        <v>-53.669020884400425</v>
      </c>
      <c r="T22" s="801"/>
    </row>
    <row r="23" spans="2:26" ht="18" customHeight="1" x14ac:dyDescent="0.25">
      <c r="B23" s="1040" t="s">
        <v>318</v>
      </c>
      <c r="C23" s="1040"/>
      <c r="D23" s="591">
        <v>39080</v>
      </c>
      <c r="E23" s="592">
        <v>40201</v>
      </c>
      <c r="F23" s="613">
        <v>1.0286847492323439</v>
      </c>
      <c r="G23" s="614">
        <v>1121</v>
      </c>
      <c r="H23" s="611">
        <v>1</v>
      </c>
      <c r="I23" s="616">
        <v>1</v>
      </c>
      <c r="J23" s="591">
        <v>32266937.20999999</v>
      </c>
      <c r="K23" s="592">
        <v>33539293.079999998</v>
      </c>
      <c r="L23" s="613">
        <v>1.0394321860088316</v>
      </c>
      <c r="M23" s="614">
        <v>1272355.8700000085</v>
      </c>
      <c r="N23" s="611">
        <v>1</v>
      </c>
      <c r="O23" s="616">
        <v>1</v>
      </c>
      <c r="P23" s="387"/>
      <c r="Q23" s="618">
        <v>825.66369524053198</v>
      </c>
      <c r="R23" s="620">
        <v>834.29001965125246</v>
      </c>
      <c r="S23" s="682">
        <v>8.6263244107204855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271</v>
      </c>
      <c r="E25" s="739">
        <v>368</v>
      </c>
      <c r="F25" s="612">
        <v>1.3579335793357934</v>
      </c>
      <c r="G25" s="676">
        <v>97</v>
      </c>
      <c r="H25" s="611">
        <v>8.0534918276374448E-2</v>
      </c>
      <c r="I25" s="616">
        <v>0.1062049062049062</v>
      </c>
      <c r="J25" s="745">
        <v>301308.62999999983</v>
      </c>
      <c r="K25" s="739">
        <v>391079.57999999984</v>
      </c>
      <c r="L25" s="612">
        <v>1.2979368695812001</v>
      </c>
      <c r="M25" s="676">
        <v>89770.950000000012</v>
      </c>
      <c r="N25" s="611">
        <v>9.6845194077417082E-2</v>
      </c>
      <c r="O25" s="616">
        <v>0.12324562696420562</v>
      </c>
      <c r="P25" s="543"/>
      <c r="Q25" s="617">
        <v>1111.8399630996303</v>
      </c>
      <c r="R25" s="619">
        <v>1062.7162499999995</v>
      </c>
      <c r="S25" s="681">
        <v>-49.123713099630777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285</v>
      </c>
      <c r="E26" s="739">
        <v>297</v>
      </c>
      <c r="F26" s="612">
        <v>1.0421052631578946</v>
      </c>
      <c r="G26" s="676">
        <v>12</v>
      </c>
      <c r="H26" s="611">
        <v>8.469539375928678E-2</v>
      </c>
      <c r="I26" s="616">
        <v>8.5714285714285715E-2</v>
      </c>
      <c r="J26" s="745">
        <v>208871.82999999996</v>
      </c>
      <c r="K26" s="739">
        <v>242659.25</v>
      </c>
      <c r="L26" s="612">
        <v>1.161761497469525</v>
      </c>
      <c r="M26" s="676">
        <v>33787.420000000042</v>
      </c>
      <c r="N26" s="611">
        <v>6.713459522767494E-2</v>
      </c>
      <c r="O26" s="616">
        <v>7.6472137473692497E-2</v>
      </c>
      <c r="P26" s="543"/>
      <c r="Q26" s="617">
        <v>732.88361403508759</v>
      </c>
      <c r="R26" s="619">
        <v>817.03451178451178</v>
      </c>
      <c r="S26" s="681">
        <v>84.150897749424189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9</v>
      </c>
      <c r="E27" s="739">
        <v>6</v>
      </c>
      <c r="F27" s="612">
        <v>0.66666666666666663</v>
      </c>
      <c r="G27" s="676">
        <v>-3</v>
      </c>
      <c r="H27" s="611">
        <v>2.674591381872214E-3</v>
      </c>
      <c r="I27" s="616">
        <v>1.7316017316017316E-3</v>
      </c>
      <c r="J27" s="745">
        <v>8182.35</v>
      </c>
      <c r="K27" s="739">
        <v>6650.5</v>
      </c>
      <c r="L27" s="612">
        <v>0.81278605779513213</v>
      </c>
      <c r="M27" s="676">
        <v>-1531.8500000000004</v>
      </c>
      <c r="N27" s="611">
        <v>2.6299322185340465E-3</v>
      </c>
      <c r="O27" s="616">
        <v>2.0958523125279255E-3</v>
      </c>
      <c r="P27" s="543"/>
      <c r="Q27" s="617">
        <v>909.15000000000009</v>
      </c>
      <c r="R27" s="619">
        <v>1108.4166666666667</v>
      </c>
      <c r="S27" s="681">
        <v>199.26666666666665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676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676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102</v>
      </c>
      <c r="E29" s="739">
        <v>89</v>
      </c>
      <c r="F29" s="612">
        <v>0.87254901960784315</v>
      </c>
      <c r="G29" s="676">
        <v>-13</v>
      </c>
      <c r="H29" s="611">
        <v>3.0312035661218425E-2</v>
      </c>
      <c r="I29" s="616">
        <v>2.5685425685425686E-2</v>
      </c>
      <c r="J29" s="745">
        <v>133442.14000000001</v>
      </c>
      <c r="K29" s="739">
        <v>81551.27</v>
      </c>
      <c r="L29" s="612">
        <v>0.61113580762418829</v>
      </c>
      <c r="M29" s="676">
        <v>-51890.87000000001</v>
      </c>
      <c r="N29" s="611">
        <v>4.2890341197349274E-2</v>
      </c>
      <c r="O29" s="616">
        <v>2.5700235744543904E-2</v>
      </c>
      <c r="P29" s="543"/>
      <c r="Q29" s="617">
        <v>1308.2562745098041</v>
      </c>
      <c r="R29" s="619">
        <v>916.30640449438204</v>
      </c>
      <c r="S29" s="681">
        <v>-391.94987001542211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1555</v>
      </c>
      <c r="E30" s="739">
        <v>1443</v>
      </c>
      <c r="F30" s="612">
        <v>0.92797427652733122</v>
      </c>
      <c r="G30" s="676">
        <v>-112</v>
      </c>
      <c r="H30" s="611">
        <v>0.46210995542347699</v>
      </c>
      <c r="I30" s="616">
        <v>0.41645021645021646</v>
      </c>
      <c r="J30" s="745">
        <v>1526150.85</v>
      </c>
      <c r="K30" s="739">
        <v>1391515.04</v>
      </c>
      <c r="L30" s="612">
        <v>0.91178079807772605</v>
      </c>
      <c r="M30" s="676">
        <v>-134635.81000000006</v>
      </c>
      <c r="N30" s="611">
        <v>0.49052818453844199</v>
      </c>
      <c r="O30" s="616">
        <v>0.43852492511862096</v>
      </c>
      <c r="P30" s="543"/>
      <c r="Q30" s="617">
        <v>981.44749196141481</v>
      </c>
      <c r="R30" s="619">
        <v>964.3208870408871</v>
      </c>
      <c r="S30" s="681">
        <v>-17.126604920527711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87</v>
      </c>
      <c r="E31" s="739">
        <v>69</v>
      </c>
      <c r="F31" s="612">
        <v>0.7931034482758621</v>
      </c>
      <c r="G31" s="676">
        <v>-18</v>
      </c>
      <c r="H31" s="611">
        <v>2.5854383358098067E-2</v>
      </c>
      <c r="I31" s="616">
        <v>1.9913419913419914E-2</v>
      </c>
      <c r="J31" s="745">
        <v>74177.63</v>
      </c>
      <c r="K31" s="739">
        <v>102232</v>
      </c>
      <c r="L31" s="612">
        <v>1.3782052621524845</v>
      </c>
      <c r="M31" s="676">
        <v>28054.369999999995</v>
      </c>
      <c r="N31" s="611">
        <v>2.3841822829810219E-2</v>
      </c>
      <c r="O31" s="616">
        <v>3.2217603731201395E-2</v>
      </c>
      <c r="P31" s="543"/>
      <c r="Q31" s="617">
        <v>852.6164367816092</v>
      </c>
      <c r="R31" s="619">
        <v>1481.623188405797</v>
      </c>
      <c r="S31" s="681">
        <v>629.00675162418781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956</v>
      </c>
      <c r="E32" s="739">
        <v>1113</v>
      </c>
      <c r="F32" s="612">
        <v>1.1642259414225942</v>
      </c>
      <c r="G32" s="676">
        <v>157</v>
      </c>
      <c r="H32" s="611">
        <v>0.28410104011887072</v>
      </c>
      <c r="I32" s="616">
        <v>0.32121212121212123</v>
      </c>
      <c r="J32" s="745">
        <v>778001.03</v>
      </c>
      <c r="K32" s="739">
        <v>885332.67999999993</v>
      </c>
      <c r="L32" s="612">
        <v>1.1379582363791985</v>
      </c>
      <c r="M32" s="676">
        <v>107331.64999999991</v>
      </c>
      <c r="N32" s="611">
        <v>0.25006140960111378</v>
      </c>
      <c r="O32" s="616">
        <v>0.27900557021796041</v>
      </c>
      <c r="P32" s="543"/>
      <c r="Q32" s="617">
        <v>813.80860878661088</v>
      </c>
      <c r="R32" s="619">
        <v>795.44715184186873</v>
      </c>
      <c r="S32" s="681">
        <v>-18.361456944742145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81</v>
      </c>
      <c r="E33" s="739">
        <v>57</v>
      </c>
      <c r="F33" s="612">
        <v>0.70370370370370372</v>
      </c>
      <c r="G33" s="676">
        <v>-24</v>
      </c>
      <c r="H33" s="611">
        <v>2.4071322436849927E-2</v>
      </c>
      <c r="I33" s="616">
        <v>1.6450216450216451E-2</v>
      </c>
      <c r="J33" s="745">
        <v>57988.05</v>
      </c>
      <c r="K33" s="739">
        <v>42595.79</v>
      </c>
      <c r="L33" s="612">
        <v>0.73456151741608833</v>
      </c>
      <c r="M33" s="676">
        <v>-15392.260000000002</v>
      </c>
      <c r="N33" s="611">
        <v>1.8638244634483152E-2</v>
      </c>
      <c r="O33" s="616">
        <v>1.3423725280122379E-2</v>
      </c>
      <c r="P33" s="543"/>
      <c r="Q33" s="617">
        <v>715.90185185185192</v>
      </c>
      <c r="R33" s="619">
        <v>747.29456140350874</v>
      </c>
      <c r="S33" s="681">
        <v>31.392709551656822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19</v>
      </c>
      <c r="E34" s="739">
        <v>23</v>
      </c>
      <c r="F34" s="612">
        <v>1.2105263157894737</v>
      </c>
      <c r="G34" s="676">
        <v>4</v>
      </c>
      <c r="H34" s="611">
        <v>5.6463595839524516E-3</v>
      </c>
      <c r="I34" s="616">
        <v>6.6378066378066378E-3</v>
      </c>
      <c r="J34" s="745">
        <v>23117.37</v>
      </c>
      <c r="K34" s="739">
        <v>29555.95</v>
      </c>
      <c r="L34" s="612">
        <v>1.2785169766283968</v>
      </c>
      <c r="M34" s="676">
        <v>6438.5800000000017</v>
      </c>
      <c r="N34" s="611">
        <v>7.4302756751755189E-3</v>
      </c>
      <c r="O34" s="616">
        <v>9.3143231571249895E-3</v>
      </c>
      <c r="P34" s="543"/>
      <c r="Q34" s="617">
        <v>1216.7036842105263</v>
      </c>
      <c r="R34" s="619">
        <v>1285.0413043478261</v>
      </c>
      <c r="S34" s="681">
        <v>68.337620137299837</v>
      </c>
      <c r="T34" s="359"/>
    </row>
    <row r="35" spans="2:20" s="266" customFormat="1" ht="24.75" customHeight="1" x14ac:dyDescent="0.25">
      <c r="B35" s="1034" t="s">
        <v>316</v>
      </c>
      <c r="C35" s="1034"/>
      <c r="D35" s="591">
        <v>3365</v>
      </c>
      <c r="E35" s="651">
        <v>3465</v>
      </c>
      <c r="F35" s="613">
        <v>1.0297176820208023</v>
      </c>
      <c r="G35" s="614">
        <v>100</v>
      </c>
      <c r="H35" s="611">
        <v>1</v>
      </c>
      <c r="I35" s="616">
        <v>1</v>
      </c>
      <c r="J35" s="591">
        <v>3111239.88</v>
      </c>
      <c r="K35" s="594">
        <v>3173172.0599999996</v>
      </c>
      <c r="L35" s="613">
        <v>1.0199059482356596</v>
      </c>
      <c r="M35" s="614">
        <v>61932.179999999702</v>
      </c>
      <c r="N35" s="611">
        <v>1</v>
      </c>
      <c r="O35" s="616">
        <v>1</v>
      </c>
      <c r="P35" s="387"/>
      <c r="Q35" s="618">
        <v>924.58837444279345</v>
      </c>
      <c r="R35" s="620">
        <v>915.77837229437216</v>
      </c>
      <c r="S35" s="682">
        <v>-8.8100021484212903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72" t="s">
        <v>84</v>
      </c>
      <c r="C38" s="875" t="s">
        <v>254</v>
      </c>
      <c r="D38" s="1028" t="s">
        <v>235</v>
      </c>
      <c r="E38" s="1029"/>
      <c r="F38" s="1029"/>
      <c r="G38" s="1029"/>
      <c r="H38" s="1029"/>
      <c r="I38" s="1030"/>
      <c r="J38" s="1031" t="s">
        <v>236</v>
      </c>
      <c r="K38" s="1032"/>
      <c r="L38" s="1032"/>
      <c r="M38" s="1032"/>
      <c r="N38" s="1032"/>
      <c r="O38" s="1033"/>
      <c r="P38" s="615"/>
      <c r="Q38" s="1049" t="s">
        <v>252</v>
      </c>
      <c r="R38" s="1050"/>
      <c r="S38" s="1051"/>
      <c r="T38" s="359"/>
    </row>
    <row r="39" spans="2:20" s="266" customFormat="1" ht="21" customHeight="1" x14ac:dyDescent="0.25">
      <c r="B39" s="873"/>
      <c r="C39" s="876"/>
      <c r="D39" s="921" t="s">
        <v>226</v>
      </c>
      <c r="E39" s="922"/>
      <c r="F39" s="962" t="s">
        <v>332</v>
      </c>
      <c r="G39" s="962" t="s">
        <v>336</v>
      </c>
      <c r="H39" s="921" t="s">
        <v>227</v>
      </c>
      <c r="I39" s="922"/>
      <c r="J39" s="921" t="s">
        <v>228</v>
      </c>
      <c r="K39" s="922"/>
      <c r="L39" s="962" t="s">
        <v>332</v>
      </c>
      <c r="M39" s="962" t="s">
        <v>336</v>
      </c>
      <c r="N39" s="921" t="s">
        <v>227</v>
      </c>
      <c r="O39" s="922"/>
      <c r="P39" s="347"/>
      <c r="Q39" s="921"/>
      <c r="R39" s="922"/>
      <c r="S39" s="962" t="s">
        <v>336</v>
      </c>
      <c r="T39" s="359"/>
    </row>
    <row r="40" spans="2:20" s="266" customFormat="1" ht="21" customHeight="1" x14ac:dyDescent="0.25">
      <c r="B40" s="874"/>
      <c r="C40" s="877"/>
      <c r="D40" s="372" t="s">
        <v>333</v>
      </c>
      <c r="E40" s="372" t="s">
        <v>334</v>
      </c>
      <c r="F40" s="886"/>
      <c r="G40" s="886"/>
      <c r="H40" s="717" t="s">
        <v>333</v>
      </c>
      <c r="I40" s="717" t="s">
        <v>334</v>
      </c>
      <c r="J40" s="794" t="s">
        <v>333</v>
      </c>
      <c r="K40" s="794" t="s">
        <v>334</v>
      </c>
      <c r="L40" s="886"/>
      <c r="M40" s="886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86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804"/>
      <c r="T41" s="359"/>
    </row>
    <row r="42" spans="2:20" s="266" customFormat="1" ht="16.899999999999999" customHeight="1" x14ac:dyDescent="0.25">
      <c r="B42" s="288" t="s">
        <v>53</v>
      </c>
      <c r="C42" s="648" t="s">
        <v>325</v>
      </c>
      <c r="D42" s="745">
        <v>234</v>
      </c>
      <c r="E42" s="739">
        <v>64</v>
      </c>
      <c r="F42" s="612">
        <v>0.27350427350427353</v>
      </c>
      <c r="G42" s="676">
        <v>-170</v>
      </c>
      <c r="H42" s="611">
        <v>0.12835984640702139</v>
      </c>
      <c r="I42" s="616">
        <v>3.8140643623361142E-2</v>
      </c>
      <c r="J42" s="745">
        <v>105372.14000000001</v>
      </c>
      <c r="K42" s="739">
        <v>37340.6</v>
      </c>
      <c r="L42" s="612">
        <v>0.3543688113385568</v>
      </c>
      <c r="M42" s="676">
        <v>-68031.540000000008</v>
      </c>
      <c r="N42" s="611">
        <v>6.7723049805534938E-2</v>
      </c>
      <c r="O42" s="616">
        <v>2.5991296577617951E-2</v>
      </c>
      <c r="P42" s="627"/>
      <c r="Q42" s="617">
        <v>450.30829059829068</v>
      </c>
      <c r="R42" s="619">
        <v>583.44687499999998</v>
      </c>
      <c r="S42" s="681">
        <v>133.13858440170929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5">
        <v>0</v>
      </c>
      <c r="E43" s="739">
        <v>71</v>
      </c>
      <c r="F43" s="612" t="s">
        <v>335</v>
      </c>
      <c r="G43" s="676">
        <v>71</v>
      </c>
      <c r="H43" s="611">
        <v>0</v>
      </c>
      <c r="I43" s="616">
        <v>4.2312276519666271E-2</v>
      </c>
      <c r="J43" s="745">
        <v>0</v>
      </c>
      <c r="K43" s="739">
        <v>57574.7</v>
      </c>
      <c r="L43" s="612" t="s">
        <v>335</v>
      </c>
      <c r="M43" s="676">
        <v>57574.7</v>
      </c>
      <c r="N43" s="611">
        <v>0</v>
      </c>
      <c r="O43" s="616">
        <v>4.0075443433350837E-2</v>
      </c>
      <c r="P43" s="627"/>
      <c r="Q43" s="617" t="s">
        <v>335</v>
      </c>
      <c r="R43" s="619">
        <v>810.91126760563372</v>
      </c>
      <c r="S43" s="681" t="s">
        <v>335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235</v>
      </c>
      <c r="E44" s="739">
        <v>265</v>
      </c>
      <c r="F44" s="612">
        <v>1.1276595744680851</v>
      </c>
      <c r="G44" s="676">
        <v>30</v>
      </c>
      <c r="H44" s="611">
        <v>0.12890839275918814</v>
      </c>
      <c r="I44" s="616">
        <v>0.15792610250297973</v>
      </c>
      <c r="J44" s="745">
        <v>199998.83</v>
      </c>
      <c r="K44" s="739">
        <v>181458.06999999998</v>
      </c>
      <c r="L44" s="612">
        <v>0.90729565767959741</v>
      </c>
      <c r="M44" s="676">
        <v>-18540.760000000009</v>
      </c>
      <c r="N44" s="611">
        <v>0.12853996061139797</v>
      </c>
      <c r="O44" s="616">
        <v>0.12630569711713679</v>
      </c>
      <c r="P44" s="627"/>
      <c r="Q44" s="617">
        <v>851.05885106382971</v>
      </c>
      <c r="R44" s="619">
        <v>684.74743396226404</v>
      </c>
      <c r="S44" s="681">
        <v>-166.31141710156567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5">
        <v>101</v>
      </c>
      <c r="E45" s="739">
        <v>101</v>
      </c>
      <c r="F45" s="802">
        <v>1</v>
      </c>
      <c r="G45" s="544">
        <v>0</v>
      </c>
      <c r="H45" s="611">
        <v>5.5403181568842566E-2</v>
      </c>
      <c r="I45" s="616">
        <v>6.0190703218116808E-2</v>
      </c>
      <c r="J45" s="745">
        <v>37791.899999999994</v>
      </c>
      <c r="K45" s="739">
        <v>47422.47</v>
      </c>
      <c r="L45" s="612">
        <v>1.2548315908964622</v>
      </c>
      <c r="M45" s="676">
        <v>9630.570000000007</v>
      </c>
      <c r="N45" s="611">
        <v>2.4288988777733802E-2</v>
      </c>
      <c r="O45" s="616">
        <v>3.3008882616058395E-2</v>
      </c>
      <c r="P45" s="627"/>
      <c r="Q45" s="617">
        <v>374.17722772277222</v>
      </c>
      <c r="R45" s="619">
        <v>469.52940594059407</v>
      </c>
      <c r="S45" s="681">
        <v>95.352178217821859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5">
        <v>214</v>
      </c>
      <c r="E46" s="739">
        <v>250</v>
      </c>
      <c r="F46" s="612">
        <v>1.1682242990654206</v>
      </c>
      <c r="G46" s="676">
        <v>36</v>
      </c>
      <c r="H46" s="611">
        <v>0.11738891936368623</v>
      </c>
      <c r="I46" s="616">
        <v>0.14898688915375446</v>
      </c>
      <c r="J46" s="745">
        <v>203418.22999999998</v>
      </c>
      <c r="K46" s="739">
        <v>251482.22999999998</v>
      </c>
      <c r="L46" s="612">
        <v>1.2362816744595606</v>
      </c>
      <c r="M46" s="676">
        <v>48064</v>
      </c>
      <c r="N46" s="611">
        <v>0.13073762117428533</v>
      </c>
      <c r="O46" s="616">
        <v>0.17504671119185899</v>
      </c>
      <c r="P46" s="627"/>
      <c r="Q46" s="617">
        <v>950.55247663551393</v>
      </c>
      <c r="R46" s="619">
        <v>1005.9289199999999</v>
      </c>
      <c r="S46" s="681">
        <v>55.376443364486022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34</v>
      </c>
      <c r="E47" s="739">
        <v>71</v>
      </c>
      <c r="F47" s="612">
        <v>2.0882352941176472</v>
      </c>
      <c r="G47" s="676">
        <v>37</v>
      </c>
      <c r="H47" s="611">
        <v>1.8650575973669776E-2</v>
      </c>
      <c r="I47" s="616">
        <v>4.2312276519666271E-2</v>
      </c>
      <c r="J47" s="745">
        <v>18678.66</v>
      </c>
      <c r="K47" s="739">
        <v>41761.43</v>
      </c>
      <c r="L47" s="612">
        <v>2.235782973725096</v>
      </c>
      <c r="M47" s="676">
        <v>23082.77</v>
      </c>
      <c r="N47" s="611">
        <v>1.2004841331690266E-2</v>
      </c>
      <c r="O47" s="616">
        <v>2.9068459334757119E-2</v>
      </c>
      <c r="P47" s="627"/>
      <c r="Q47" s="617">
        <v>549.37235294117647</v>
      </c>
      <c r="R47" s="619">
        <v>588.18915492957751</v>
      </c>
      <c r="S47" s="681">
        <v>38.816801988401039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5">
        <v>1005</v>
      </c>
      <c r="E48" s="739">
        <v>856</v>
      </c>
      <c r="F48" s="612">
        <v>0.85174129353233829</v>
      </c>
      <c r="G48" s="676">
        <v>-149</v>
      </c>
      <c r="H48" s="611">
        <v>0.55128908392759191</v>
      </c>
      <c r="I48" s="616">
        <v>0.51013110846245535</v>
      </c>
      <c r="J48" s="745">
        <v>990667.51</v>
      </c>
      <c r="K48" s="739">
        <v>819618.34000000008</v>
      </c>
      <c r="L48" s="612">
        <v>0.82733947739943559</v>
      </c>
      <c r="M48" s="676">
        <v>-171049.16999999993</v>
      </c>
      <c r="N48" s="611">
        <v>0.63670553829935761</v>
      </c>
      <c r="O48" s="616">
        <v>0.57050350972921993</v>
      </c>
      <c r="P48" s="627"/>
      <c r="Q48" s="617">
        <v>985.738815920398</v>
      </c>
      <c r="R48" s="619">
        <v>957.49806074766366</v>
      </c>
      <c r="S48" s="681">
        <v>-28.240755172734339</v>
      </c>
      <c r="T48" s="359"/>
    </row>
    <row r="49" spans="2:20" s="266" customFormat="1" ht="18" customHeight="1" x14ac:dyDescent="0.25">
      <c r="B49" s="1034" t="s">
        <v>319</v>
      </c>
      <c r="C49" s="1034"/>
      <c r="D49" s="591">
        <v>1823</v>
      </c>
      <c r="E49" s="386">
        <v>1678</v>
      </c>
      <c r="F49" s="613">
        <v>0.92046077893582012</v>
      </c>
      <c r="G49" s="614">
        <v>-145</v>
      </c>
      <c r="H49" s="611">
        <v>1</v>
      </c>
      <c r="I49" s="616">
        <v>1</v>
      </c>
      <c r="J49" s="591">
        <v>1555927.27</v>
      </c>
      <c r="K49" s="594">
        <v>1436657.84</v>
      </c>
      <c r="L49" s="613">
        <v>0.92334511239718808</v>
      </c>
      <c r="M49" s="614">
        <v>-119269.42999999993</v>
      </c>
      <c r="N49" s="611">
        <v>1</v>
      </c>
      <c r="O49" s="616">
        <v>1</v>
      </c>
      <c r="P49" s="387"/>
      <c r="Q49" s="618">
        <v>853.49822819528254</v>
      </c>
      <c r="R49" s="620">
        <v>856.17272943980936</v>
      </c>
      <c r="S49" s="682">
        <v>2.674501244526823</v>
      </c>
      <c r="T49" s="359"/>
    </row>
    <row r="50" spans="2:20" s="266" customFormat="1" ht="9" customHeight="1" x14ac:dyDescent="0.25">
      <c r="B50" s="1044"/>
      <c r="C50" s="1044"/>
      <c r="D50" s="1044"/>
      <c r="E50" s="1044"/>
      <c r="F50" s="1044"/>
      <c r="G50" s="1044"/>
      <c r="H50" s="1044"/>
      <c r="I50" s="1044"/>
      <c r="J50" s="1044"/>
      <c r="K50" s="1044"/>
      <c r="L50" s="1044"/>
      <c r="M50" s="1044"/>
      <c r="N50" s="1044"/>
      <c r="O50" s="1044"/>
      <c r="P50" s="1044"/>
      <c r="Q50" s="1044"/>
      <c r="R50" s="1044"/>
      <c r="S50" s="1044"/>
      <c r="T50" s="359"/>
    </row>
    <row r="51" spans="2:20" s="266" customFormat="1" ht="18" customHeight="1" x14ac:dyDescent="0.3">
      <c r="B51" s="1040" t="s">
        <v>315</v>
      </c>
      <c r="C51" s="1040"/>
      <c r="D51" s="590">
        <v>40903</v>
      </c>
      <c r="E51" s="594">
        <v>41879</v>
      </c>
      <c r="F51" s="612">
        <v>1.0238613304647581</v>
      </c>
      <c r="G51" s="590">
        <v>976</v>
      </c>
      <c r="H51" s="611"/>
      <c r="I51" s="616"/>
      <c r="J51" s="590">
        <v>33822864.479999989</v>
      </c>
      <c r="K51" s="796">
        <v>34975950.920000002</v>
      </c>
      <c r="L51" s="612">
        <v>1.0340919214776103</v>
      </c>
      <c r="M51" s="590">
        <v>1153086.4400000125</v>
      </c>
      <c r="N51" s="611"/>
      <c r="O51" s="616"/>
      <c r="P51" s="543"/>
      <c r="Q51" s="618">
        <v>826.90424858812287</v>
      </c>
      <c r="R51" s="620">
        <v>835.16681200601738</v>
      </c>
      <c r="S51" s="682">
        <v>8.262563417894512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66" t="s">
        <v>231</v>
      </c>
      <c r="C56" s="966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</mergeCells>
  <conditionalFormatting sqref="T12:T23">
    <cfRule type="cellIs" dxfId="635" priority="61" stopIfTrue="1" operator="greaterThan">
      <formula>0</formula>
    </cfRule>
  </conditionalFormatting>
  <conditionalFormatting sqref="T12:T53">
    <cfRule type="cellIs" dxfId="634" priority="59" operator="lessThan">
      <formula>1</formula>
    </cfRule>
    <cfRule type="cellIs" dxfId="633" priority="60" operator="greaterThan">
      <formula>1</formula>
    </cfRule>
  </conditionalFormatting>
  <conditionalFormatting sqref="T11">
    <cfRule type="cellIs" dxfId="632" priority="58" stopIfTrue="1" operator="greaterThan">
      <formula>0</formula>
    </cfRule>
  </conditionalFormatting>
  <conditionalFormatting sqref="T11">
    <cfRule type="cellIs" dxfId="631" priority="56" operator="lessThan">
      <formula>1</formula>
    </cfRule>
    <cfRule type="cellIs" dxfId="630" priority="57" operator="greaterThan">
      <formula>1</formula>
    </cfRule>
  </conditionalFormatting>
  <conditionalFormatting sqref="T11:T53">
    <cfRule type="cellIs" dxfId="629" priority="55" operator="lessThan">
      <formula>1</formula>
    </cfRule>
  </conditionalFormatting>
  <conditionalFormatting sqref="L43:L48 F26:F35 L51:L56 F51:F56 F11:F23 L11:L23 F43:F48">
    <cfRule type="cellIs" dxfId="628" priority="53" operator="lessThan">
      <formula>1</formula>
    </cfRule>
    <cfRule type="cellIs" dxfId="627" priority="54" operator="greaterThan">
      <formula>1</formula>
    </cfRule>
  </conditionalFormatting>
  <conditionalFormatting sqref="G11:G23 M11:M23 G43:G48 M43:M48 G26:G35 M51:M56 G51:G56">
    <cfRule type="cellIs" dxfId="626" priority="51" operator="lessThan">
      <formula>0</formula>
    </cfRule>
    <cfRule type="cellIs" dxfId="625" priority="52" operator="greaterThan">
      <formula>0</formula>
    </cfRule>
  </conditionalFormatting>
  <conditionalFormatting sqref="F49 L49">
    <cfRule type="cellIs" dxfId="624" priority="49" operator="lessThan">
      <formula>1</formula>
    </cfRule>
    <cfRule type="cellIs" dxfId="623" priority="50" operator="greaterThan">
      <formula>1</formula>
    </cfRule>
  </conditionalFormatting>
  <conditionalFormatting sqref="G49 M49">
    <cfRule type="cellIs" dxfId="622" priority="47" operator="lessThan">
      <formula>0</formula>
    </cfRule>
    <cfRule type="cellIs" dxfId="621" priority="48" operator="greaterThan">
      <formula>0</formula>
    </cfRule>
  </conditionalFormatting>
  <conditionalFormatting sqref="L25:L35">
    <cfRule type="cellIs" dxfId="620" priority="19" operator="lessThan">
      <formula>1</formula>
    </cfRule>
    <cfRule type="cellIs" dxfId="619" priority="20" operator="greaterThan">
      <formula>1</formula>
    </cfRule>
  </conditionalFormatting>
  <conditionalFormatting sqref="M25:M35">
    <cfRule type="cellIs" dxfId="618" priority="17" operator="lessThan">
      <formula>0</formula>
    </cfRule>
    <cfRule type="cellIs" dxfId="617" priority="18" operator="greaterThan">
      <formula>0</formula>
    </cfRule>
  </conditionalFormatting>
  <conditionalFormatting sqref="F25:F35">
    <cfRule type="cellIs" dxfId="616" priority="15" operator="lessThan">
      <formula>1</formula>
    </cfRule>
    <cfRule type="cellIs" dxfId="615" priority="16" operator="greaterThan">
      <formula>1</formula>
    </cfRule>
  </conditionalFormatting>
  <conditionalFormatting sqref="G25:G35">
    <cfRule type="cellIs" dxfId="614" priority="13" operator="lessThan">
      <formula>0</formula>
    </cfRule>
    <cfRule type="cellIs" dxfId="613" priority="14" operator="greaterThan">
      <formula>0</formula>
    </cfRule>
  </conditionalFormatting>
  <conditionalFormatting sqref="S11:S23">
    <cfRule type="cellIs" dxfId="612" priority="12" operator="lessThan">
      <formula>0</formula>
    </cfRule>
  </conditionalFormatting>
  <conditionalFormatting sqref="S25:S35">
    <cfRule type="cellIs" dxfId="611" priority="11" operator="lessThan">
      <formula>0</formula>
    </cfRule>
  </conditionalFormatting>
  <conditionalFormatting sqref="F42:F49">
    <cfRule type="cellIs" dxfId="610" priority="9" operator="lessThan">
      <formula>1</formula>
    </cfRule>
    <cfRule type="cellIs" dxfId="609" priority="10" operator="greaterThan">
      <formula>1</formula>
    </cfRule>
  </conditionalFormatting>
  <conditionalFormatting sqref="G42:G49">
    <cfRule type="cellIs" dxfId="608" priority="7" operator="lessThan">
      <formula>0</formula>
    </cfRule>
    <cfRule type="cellIs" dxfId="607" priority="8" operator="greaterThan">
      <formula>0</formula>
    </cfRule>
  </conditionalFormatting>
  <conditionalFormatting sqref="L42:L49">
    <cfRule type="cellIs" dxfId="606" priority="5" operator="lessThan">
      <formula>1</formula>
    </cfRule>
    <cfRule type="cellIs" dxfId="605" priority="6" operator="greaterThan">
      <formula>1</formula>
    </cfRule>
  </conditionalFormatting>
  <conditionalFormatting sqref="M42:M49">
    <cfRule type="cellIs" dxfId="604" priority="3" operator="lessThan">
      <formula>0</formula>
    </cfRule>
    <cfRule type="cellIs" dxfId="603" priority="4" operator="greaterThan">
      <formula>0</formula>
    </cfRule>
  </conditionalFormatting>
  <conditionalFormatting sqref="S42:S49">
    <cfRule type="cellIs" dxfId="602" priority="2" operator="lessThan">
      <formula>0</formula>
    </cfRule>
  </conditionalFormatting>
  <conditionalFormatting sqref="S51">
    <cfRule type="cellIs" dxfId="60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68" t="s">
        <v>253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309"/>
      <c r="U4" s="309"/>
      <c r="V4" s="309"/>
    </row>
    <row r="5" spans="2:26" s="269" customFormat="1" ht="13.15" customHeight="1" x14ac:dyDescent="0.25"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625"/>
    </row>
    <row r="6" spans="2:26" s="269" customFormat="1" ht="16.5" customHeight="1" x14ac:dyDescent="0.25">
      <c r="B6" s="887" t="s">
        <v>310</v>
      </c>
      <c r="C6" s="887"/>
      <c r="D6" s="887"/>
      <c r="E6" s="887"/>
      <c r="F6" s="1052"/>
      <c r="G6" s="74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54" t="s">
        <v>180</v>
      </c>
      <c r="S6" s="954"/>
      <c r="T6" s="621"/>
    </row>
    <row r="7" spans="2:26" ht="17.25" customHeight="1" x14ac:dyDescent="0.25">
      <c r="B7" s="873" t="s">
        <v>84</v>
      </c>
      <c r="C7" s="876" t="s">
        <v>211</v>
      </c>
      <c r="D7" s="1028" t="s">
        <v>235</v>
      </c>
      <c r="E7" s="1029"/>
      <c r="F7" s="1029"/>
      <c r="G7" s="1029"/>
      <c r="H7" s="1029"/>
      <c r="I7" s="1030"/>
      <c r="J7" s="1031" t="s">
        <v>236</v>
      </c>
      <c r="K7" s="1032"/>
      <c r="L7" s="1032"/>
      <c r="M7" s="1032"/>
      <c r="N7" s="1032"/>
      <c r="O7" s="1033"/>
      <c r="P7" s="615"/>
      <c r="Q7" s="1037" t="s">
        <v>252</v>
      </c>
      <c r="R7" s="1038"/>
      <c r="S7" s="1039"/>
      <c r="T7" s="622"/>
    </row>
    <row r="8" spans="2:26" ht="21.6" customHeight="1" x14ac:dyDescent="0.25">
      <c r="B8" s="873"/>
      <c r="C8" s="876"/>
      <c r="D8" s="921" t="s">
        <v>226</v>
      </c>
      <c r="E8" s="922"/>
      <c r="F8" s="962" t="s">
        <v>332</v>
      </c>
      <c r="G8" s="962" t="s">
        <v>336</v>
      </c>
      <c r="H8" s="921" t="s">
        <v>227</v>
      </c>
      <c r="I8" s="922"/>
      <c r="J8" s="921" t="s">
        <v>228</v>
      </c>
      <c r="K8" s="922"/>
      <c r="L8" s="962" t="s">
        <v>332</v>
      </c>
      <c r="M8" s="962" t="s">
        <v>336</v>
      </c>
      <c r="N8" s="921" t="s">
        <v>227</v>
      </c>
      <c r="O8" s="922"/>
      <c r="P8" s="347"/>
      <c r="Q8" s="921"/>
      <c r="R8" s="922"/>
      <c r="S8" s="962" t="s">
        <v>336</v>
      </c>
      <c r="T8" s="885"/>
    </row>
    <row r="9" spans="2:26" ht="16.149999999999999" customHeight="1" x14ac:dyDescent="0.25">
      <c r="B9" s="874"/>
      <c r="C9" s="877"/>
      <c r="D9" s="372" t="s">
        <v>333</v>
      </c>
      <c r="E9" s="372" t="s">
        <v>334</v>
      </c>
      <c r="F9" s="886"/>
      <c r="G9" s="886"/>
      <c r="H9" s="717" t="s">
        <v>333</v>
      </c>
      <c r="I9" s="717" t="s">
        <v>334</v>
      </c>
      <c r="J9" s="775" t="s">
        <v>333</v>
      </c>
      <c r="K9" s="775" t="s">
        <v>334</v>
      </c>
      <c r="L9" s="886"/>
      <c r="M9" s="886"/>
      <c r="N9" s="717" t="s">
        <v>333</v>
      </c>
      <c r="O9" s="717" t="s">
        <v>334</v>
      </c>
      <c r="P9" s="769"/>
      <c r="Q9" s="717" t="s">
        <v>333</v>
      </c>
      <c r="R9" s="717" t="s">
        <v>334</v>
      </c>
      <c r="S9" s="886"/>
      <c r="T9" s="886"/>
    </row>
    <row r="10" spans="2:26" s="282" customFormat="1" ht="6" customHeight="1" x14ac:dyDescent="0.25">
      <c r="B10" s="350"/>
      <c r="C10" s="351"/>
      <c r="D10" s="743"/>
      <c r="E10" s="743"/>
      <c r="F10" s="741"/>
      <c r="G10" s="741"/>
      <c r="H10" s="741"/>
      <c r="I10" s="741"/>
      <c r="J10" s="743"/>
      <c r="K10" s="741"/>
      <c r="L10" s="741"/>
      <c r="M10" s="741"/>
      <c r="N10" s="741"/>
      <c r="O10" s="741"/>
      <c r="P10" s="347"/>
      <c r="Q10" s="347"/>
      <c r="R10" s="347"/>
      <c r="S10" s="347"/>
      <c r="T10" s="798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5" t="s">
        <v>166</v>
      </c>
      <c r="D11" s="745">
        <v>8514</v>
      </c>
      <c r="E11" s="739">
        <v>9472</v>
      </c>
      <c r="F11" s="612">
        <v>1.1125205543810195</v>
      </c>
      <c r="G11" s="738">
        <v>958</v>
      </c>
      <c r="H11" s="611">
        <v>0.21786079836233369</v>
      </c>
      <c r="I11" s="616">
        <v>0.23561602945200369</v>
      </c>
      <c r="J11" s="745">
        <v>6448867.8200000003</v>
      </c>
      <c r="K11" s="739">
        <v>6983388.3699999992</v>
      </c>
      <c r="L11" s="612">
        <v>1.0828859522197494</v>
      </c>
      <c r="M11" s="738">
        <v>534520.54999999888</v>
      </c>
      <c r="N11" s="611">
        <v>0.19985993024467791</v>
      </c>
      <c r="O11" s="616">
        <v>0.20821513301854006</v>
      </c>
      <c r="P11" s="543"/>
      <c r="Q11" s="617">
        <v>757.44277895231392</v>
      </c>
      <c r="R11" s="619">
        <v>737.2665086570945</v>
      </c>
      <c r="S11" s="681">
        <v>-20.17627029521941</v>
      </c>
      <c r="T11" s="801"/>
    </row>
    <row r="12" spans="2:26" ht="16.899999999999999" customHeight="1" x14ac:dyDescent="0.3">
      <c r="B12" s="288" t="s">
        <v>55</v>
      </c>
      <c r="C12" s="735" t="s">
        <v>169</v>
      </c>
      <c r="D12" s="745">
        <v>4600</v>
      </c>
      <c r="E12" s="739">
        <v>4975</v>
      </c>
      <c r="F12" s="612">
        <v>1.0815217391304348</v>
      </c>
      <c r="G12" s="738">
        <v>375</v>
      </c>
      <c r="H12" s="611">
        <v>0.11770726714431934</v>
      </c>
      <c r="I12" s="616">
        <v>0.12375314046914256</v>
      </c>
      <c r="J12" s="745">
        <v>5152680.919999999</v>
      </c>
      <c r="K12" s="739">
        <v>5302780.21</v>
      </c>
      <c r="L12" s="612">
        <v>1.0291303289162335</v>
      </c>
      <c r="M12" s="738">
        <v>150099.29000000097</v>
      </c>
      <c r="N12" s="611">
        <v>0.15968918544903321</v>
      </c>
      <c r="O12" s="616">
        <v>0.15810649906518545</v>
      </c>
      <c r="P12" s="543"/>
      <c r="Q12" s="617">
        <v>1120.1480260869564</v>
      </c>
      <c r="R12" s="619">
        <v>1065.8854693467338</v>
      </c>
      <c r="S12" s="681">
        <v>-54.262556740222635</v>
      </c>
      <c r="T12" s="801"/>
    </row>
    <row r="13" spans="2:26" ht="16.899999999999999" customHeight="1" x14ac:dyDescent="0.3">
      <c r="B13" s="288" t="s">
        <v>57</v>
      </c>
      <c r="C13" s="735" t="s">
        <v>87</v>
      </c>
      <c r="D13" s="745">
        <v>5846</v>
      </c>
      <c r="E13" s="739">
        <v>6002</v>
      </c>
      <c r="F13" s="612">
        <v>1.0266849127608622</v>
      </c>
      <c r="G13" s="738">
        <v>156</v>
      </c>
      <c r="H13" s="611">
        <v>0.14959058341862846</v>
      </c>
      <c r="I13" s="616">
        <v>0.14929976866247108</v>
      </c>
      <c r="J13" s="745">
        <v>4502253.5200000005</v>
      </c>
      <c r="K13" s="739">
        <v>4460264.3400000008</v>
      </c>
      <c r="L13" s="612">
        <v>0.99067374153554999</v>
      </c>
      <c r="M13" s="738">
        <v>-41989.179999999702</v>
      </c>
      <c r="N13" s="611">
        <v>0.15968918544903321</v>
      </c>
      <c r="O13" s="616">
        <v>0.13298623585658478</v>
      </c>
      <c r="P13" s="543"/>
      <c r="Q13" s="617">
        <v>770.14257954156699</v>
      </c>
      <c r="R13" s="619">
        <v>743.12968010663121</v>
      </c>
      <c r="S13" s="681">
        <v>-27.012899434935775</v>
      </c>
      <c r="T13" s="801"/>
    </row>
    <row r="14" spans="2:26" s="269" customFormat="1" ht="16.899999999999999" customHeight="1" x14ac:dyDescent="0.3">
      <c r="B14" s="288" t="s">
        <v>59</v>
      </c>
      <c r="C14" s="735" t="s">
        <v>170</v>
      </c>
      <c r="D14" s="745">
        <v>7080</v>
      </c>
      <c r="E14" s="739">
        <v>6227</v>
      </c>
      <c r="F14" s="612">
        <v>0.87951977401129944</v>
      </c>
      <c r="G14" s="738">
        <v>-853</v>
      </c>
      <c r="H14" s="611">
        <v>0.18116683725690891</v>
      </c>
      <c r="I14" s="616">
        <v>0.15489664436208053</v>
      </c>
      <c r="J14" s="745">
        <v>4073389.92</v>
      </c>
      <c r="K14" s="739">
        <v>4342183.6300000008</v>
      </c>
      <c r="L14" s="612">
        <v>1.0659877191427825</v>
      </c>
      <c r="M14" s="738">
        <v>268793.71000000089</v>
      </c>
      <c r="N14" s="611">
        <v>0.12624036466459534</v>
      </c>
      <c r="O14" s="616">
        <v>0.12946556803218112</v>
      </c>
      <c r="P14" s="543"/>
      <c r="Q14" s="617">
        <v>575.33755932203394</v>
      </c>
      <c r="R14" s="619">
        <v>697.31550184679634</v>
      </c>
      <c r="S14" s="681">
        <v>121.9779425247624</v>
      </c>
      <c r="T14" s="801"/>
    </row>
    <row r="15" spans="2:26" s="269" customFormat="1" ht="16.899999999999999" customHeight="1" x14ac:dyDescent="0.3">
      <c r="B15" s="288" t="s">
        <v>61</v>
      </c>
      <c r="C15" s="735" t="s">
        <v>165</v>
      </c>
      <c r="D15" s="745">
        <v>3619</v>
      </c>
      <c r="E15" s="739">
        <v>3936</v>
      </c>
      <c r="F15" s="612">
        <v>1.0875932578060237</v>
      </c>
      <c r="G15" s="738">
        <v>317</v>
      </c>
      <c r="H15" s="611">
        <v>9.2604912998976455E-2</v>
      </c>
      <c r="I15" s="616">
        <v>9.7908012238501527E-2</v>
      </c>
      <c r="J15" s="745">
        <v>3918512.9400000004</v>
      </c>
      <c r="K15" s="739">
        <v>4230266.16</v>
      </c>
      <c r="L15" s="612">
        <v>1.0795590635461829</v>
      </c>
      <c r="M15" s="738">
        <v>311753.21999999974</v>
      </c>
      <c r="N15" s="611">
        <v>0.12144049850463019</v>
      </c>
      <c r="O15" s="616">
        <v>0.12612866198192393</v>
      </c>
      <c r="P15" s="543"/>
      <c r="Q15" s="617">
        <v>1082.7612434374137</v>
      </c>
      <c r="R15" s="619">
        <v>1074.7627439024391</v>
      </c>
      <c r="S15" s="681">
        <v>-7.9984995349745986</v>
      </c>
      <c r="T15" s="801"/>
    </row>
    <row r="16" spans="2:26" s="269" customFormat="1" ht="16.899999999999999" customHeight="1" x14ac:dyDescent="0.3">
      <c r="B16" s="288" t="s">
        <v>63</v>
      </c>
      <c r="C16" s="735" t="s">
        <v>171</v>
      </c>
      <c r="D16" s="745">
        <v>3804</v>
      </c>
      <c r="E16" s="739">
        <v>3841</v>
      </c>
      <c r="F16" s="612">
        <v>1.009726603575184</v>
      </c>
      <c r="G16" s="738">
        <v>37</v>
      </c>
      <c r="H16" s="611">
        <v>9.7338792221084949E-2</v>
      </c>
      <c r="I16" s="616">
        <v>9.5544886943110863E-2</v>
      </c>
      <c r="J16" s="745">
        <v>3014822.6300000004</v>
      </c>
      <c r="K16" s="739">
        <v>3009041.7500000019</v>
      </c>
      <c r="L16" s="612">
        <v>0.99808251406153259</v>
      </c>
      <c r="M16" s="738">
        <v>-5780.8799999984913</v>
      </c>
      <c r="N16" s="611">
        <v>9.3433802234742722E-2</v>
      </c>
      <c r="O16" s="616">
        <v>8.9716910336262889E-2</v>
      </c>
      <c r="P16" s="543"/>
      <c r="Q16" s="617">
        <v>792.54012355415364</v>
      </c>
      <c r="R16" s="619">
        <v>783.40061181983901</v>
      </c>
      <c r="S16" s="681">
        <v>-9.1395117343146239</v>
      </c>
      <c r="T16" s="801"/>
    </row>
    <row r="17" spans="2:26" s="269" customFormat="1" ht="16.899999999999999" customHeight="1" x14ac:dyDescent="0.3">
      <c r="B17" s="288" t="s">
        <v>65</v>
      </c>
      <c r="C17" s="734" t="s">
        <v>54</v>
      </c>
      <c r="D17" s="745">
        <v>2198</v>
      </c>
      <c r="E17" s="739">
        <v>2536</v>
      </c>
      <c r="F17" s="612">
        <v>1.1537761601455869</v>
      </c>
      <c r="G17" s="738">
        <v>338</v>
      </c>
      <c r="H17" s="611">
        <v>5.6243602865916072E-2</v>
      </c>
      <c r="I17" s="616">
        <v>6.3083007885375991E-2</v>
      </c>
      <c r="J17" s="745">
        <v>1979084.8399999971</v>
      </c>
      <c r="K17" s="739">
        <v>2327919.799999998</v>
      </c>
      <c r="L17" s="612">
        <v>1.1762607407977526</v>
      </c>
      <c r="M17" s="738">
        <v>348834.96000000089</v>
      </c>
      <c r="N17" s="611">
        <v>6.1334759699059688E-2</v>
      </c>
      <c r="O17" s="616">
        <v>6.9408731855119893E-2</v>
      </c>
      <c r="P17" s="543"/>
      <c r="Q17" s="617">
        <v>900.40256596906147</v>
      </c>
      <c r="R17" s="619">
        <v>917.94944794952596</v>
      </c>
      <c r="S17" s="681">
        <v>17.546881980464491</v>
      </c>
      <c r="T17" s="801"/>
    </row>
    <row r="18" spans="2:26" s="269" customFormat="1" ht="16.899999999999999" customHeight="1" x14ac:dyDescent="0.3">
      <c r="B18" s="288" t="s">
        <v>66</v>
      </c>
      <c r="C18" s="735" t="s">
        <v>71</v>
      </c>
      <c r="D18" s="745">
        <v>2533</v>
      </c>
      <c r="E18" s="739">
        <v>2291</v>
      </c>
      <c r="F18" s="612">
        <v>0.90446111330438217</v>
      </c>
      <c r="G18" s="738">
        <v>-242</v>
      </c>
      <c r="H18" s="611">
        <v>6.481576253838281E-2</v>
      </c>
      <c r="I18" s="616">
        <v>5.6988632123579012E-2</v>
      </c>
      <c r="J18" s="745">
        <v>2154100.31</v>
      </c>
      <c r="K18" s="739">
        <v>1759345.49</v>
      </c>
      <c r="L18" s="612">
        <v>0.81674260099800089</v>
      </c>
      <c r="M18" s="738">
        <v>-394754.82000000007</v>
      </c>
      <c r="N18" s="611">
        <v>6.6758747382209341E-2</v>
      </c>
      <c r="O18" s="616">
        <v>5.2456248430862884E-2</v>
      </c>
      <c r="P18" s="543"/>
      <c r="Q18" s="617">
        <v>850.41465061192264</v>
      </c>
      <c r="R18" s="619">
        <v>767.93779572239191</v>
      </c>
      <c r="S18" s="681">
        <v>-82.476854889530728</v>
      </c>
      <c r="T18" s="801"/>
    </row>
    <row r="19" spans="2:26" s="269" customFormat="1" ht="16.899999999999999" customHeight="1" x14ac:dyDescent="0.3">
      <c r="B19" s="288" t="s">
        <v>67</v>
      </c>
      <c r="C19" s="735" t="s">
        <v>167</v>
      </c>
      <c r="D19" s="745">
        <v>380</v>
      </c>
      <c r="E19" s="739">
        <v>435</v>
      </c>
      <c r="F19" s="612">
        <v>1.1447368421052631</v>
      </c>
      <c r="G19" s="738">
        <v>55</v>
      </c>
      <c r="H19" s="611">
        <v>9.723643807574206E-3</v>
      </c>
      <c r="I19" s="616">
        <v>1.0820626352578295E-2</v>
      </c>
      <c r="J19" s="745">
        <v>394921.56</v>
      </c>
      <c r="K19" s="739">
        <v>481361.89999999991</v>
      </c>
      <c r="L19" s="612">
        <v>1.2188797694407971</v>
      </c>
      <c r="M19" s="738">
        <v>86440.339999999909</v>
      </c>
      <c r="N19" s="611">
        <v>1.2239201924551055E-2</v>
      </c>
      <c r="O19" s="616">
        <v>1.4352177872438329E-2</v>
      </c>
      <c r="P19" s="543"/>
      <c r="Q19" s="617">
        <v>1039.2672631578948</v>
      </c>
      <c r="R19" s="619">
        <v>1106.57908045977</v>
      </c>
      <c r="S19" s="681">
        <v>67.31181730187518</v>
      </c>
      <c r="T19" s="801"/>
    </row>
    <row r="20" spans="2:26" s="269" customFormat="1" ht="16.899999999999999" customHeight="1" x14ac:dyDescent="0.3">
      <c r="B20" s="288" t="s">
        <v>22</v>
      </c>
      <c r="C20" s="735" t="s">
        <v>163</v>
      </c>
      <c r="D20" s="745">
        <v>271</v>
      </c>
      <c r="E20" s="739">
        <v>269</v>
      </c>
      <c r="F20" s="612">
        <v>0.99261992619926198</v>
      </c>
      <c r="G20" s="738">
        <v>-2</v>
      </c>
      <c r="H20" s="611">
        <v>6.9344933469805527E-3</v>
      </c>
      <c r="I20" s="616">
        <v>6.6913758364219797E-3</v>
      </c>
      <c r="J20" s="745">
        <v>301986.94</v>
      </c>
      <c r="K20" s="739">
        <v>353066.2</v>
      </c>
      <c r="L20" s="612">
        <v>1.1691439371517192</v>
      </c>
      <c r="M20" s="738">
        <v>51079.260000000009</v>
      </c>
      <c r="N20" s="611">
        <v>9.3590209084489697E-3</v>
      </c>
      <c r="O20" s="616">
        <v>1.0526942209480823E-2</v>
      </c>
      <c r="P20" s="543"/>
      <c r="Q20" s="617">
        <v>1114.3429520295203</v>
      </c>
      <c r="R20" s="619">
        <v>1312.5137546468402</v>
      </c>
      <c r="S20" s="681">
        <v>198.17080261731985</v>
      </c>
      <c r="T20" s="801"/>
    </row>
    <row r="21" spans="2:26" s="274" customFormat="1" ht="16.899999999999999" customHeight="1" x14ac:dyDescent="0.3">
      <c r="B21" s="288" t="s">
        <v>24</v>
      </c>
      <c r="C21" s="735" t="s">
        <v>172</v>
      </c>
      <c r="D21" s="745">
        <v>235</v>
      </c>
      <c r="E21" s="739">
        <v>217</v>
      </c>
      <c r="F21" s="612">
        <v>0.92340425531914894</v>
      </c>
      <c r="G21" s="738">
        <v>-18</v>
      </c>
      <c r="H21" s="611">
        <v>6.0133060388945754E-3</v>
      </c>
      <c r="I21" s="616">
        <v>5.3978756747344592E-3</v>
      </c>
      <c r="J21" s="745">
        <v>326315.81</v>
      </c>
      <c r="K21" s="739">
        <v>289675.23</v>
      </c>
      <c r="L21" s="612">
        <v>0.88771435867603221</v>
      </c>
      <c r="M21" s="738">
        <v>-36640.580000000016</v>
      </c>
      <c r="N21" s="611">
        <v>1.011300849151775E-2</v>
      </c>
      <c r="O21" s="616">
        <v>8.6368913414200093E-3</v>
      </c>
      <c r="P21" s="543"/>
      <c r="Q21" s="617">
        <v>1388.5779148936169</v>
      </c>
      <c r="R21" s="619">
        <v>1334.9088940092165</v>
      </c>
      <c r="S21" s="681">
        <v>-53.669020884400425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5" t="s">
        <v>164</v>
      </c>
      <c r="D22" s="745">
        <v>0</v>
      </c>
      <c r="E22" s="739">
        <v>0</v>
      </c>
      <c r="F22" s="612" t="s">
        <v>335</v>
      </c>
      <c r="G22" s="738">
        <v>0</v>
      </c>
      <c r="H22" s="611">
        <v>0</v>
      </c>
      <c r="I22" s="616">
        <v>0</v>
      </c>
      <c r="J22" s="745">
        <v>0</v>
      </c>
      <c r="K22" s="739">
        <v>0</v>
      </c>
      <c r="L22" s="612" t="s">
        <v>335</v>
      </c>
      <c r="M22" s="738">
        <v>0</v>
      </c>
      <c r="N22" s="611">
        <v>0</v>
      </c>
      <c r="O22" s="616">
        <v>0</v>
      </c>
      <c r="P22" s="543"/>
      <c r="Q22" s="617" t="s">
        <v>335</v>
      </c>
      <c r="R22" s="619" t="s">
        <v>335</v>
      </c>
      <c r="S22" s="681" t="s">
        <v>335</v>
      </c>
      <c r="T22" s="801"/>
    </row>
    <row r="23" spans="2:26" ht="18" customHeight="1" x14ac:dyDescent="0.25">
      <c r="B23" s="1040" t="s">
        <v>318</v>
      </c>
      <c r="C23" s="1040"/>
      <c r="D23" s="650">
        <v>39080</v>
      </c>
      <c r="E23" s="651">
        <v>40201</v>
      </c>
      <c r="F23" s="613">
        <v>1.0286847492323439</v>
      </c>
      <c r="G23" s="614">
        <v>1121</v>
      </c>
      <c r="H23" s="611">
        <v>1</v>
      </c>
      <c r="I23" s="616">
        <v>1</v>
      </c>
      <c r="J23" s="650">
        <v>32266937.209999993</v>
      </c>
      <c r="K23" s="651">
        <v>33539293.079999994</v>
      </c>
      <c r="L23" s="613">
        <v>1.0394321860088314</v>
      </c>
      <c r="M23" s="614">
        <v>1272355.870000001</v>
      </c>
      <c r="N23" s="611">
        <v>1</v>
      </c>
      <c r="O23" s="616">
        <v>1</v>
      </c>
      <c r="P23" s="387"/>
      <c r="Q23" s="618">
        <v>825.66369524053209</v>
      </c>
      <c r="R23" s="620">
        <v>834.29001965125235</v>
      </c>
      <c r="S23" s="682">
        <v>8.6263244107202581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5" t="s">
        <v>166</v>
      </c>
      <c r="D25" s="745">
        <v>1555</v>
      </c>
      <c r="E25" s="739">
        <v>1443</v>
      </c>
      <c r="F25" s="612">
        <v>0.92797427652733122</v>
      </c>
      <c r="G25" s="738">
        <v>-112</v>
      </c>
      <c r="H25" s="611">
        <v>0.46210995542347699</v>
      </c>
      <c r="I25" s="616">
        <v>0.41645021645021646</v>
      </c>
      <c r="J25" s="745">
        <v>1526150.85</v>
      </c>
      <c r="K25" s="739">
        <v>1391515.04</v>
      </c>
      <c r="L25" s="612">
        <v>0.91178079807772605</v>
      </c>
      <c r="M25" s="738">
        <v>-134635.81000000006</v>
      </c>
      <c r="N25" s="611">
        <v>0.49052818453844199</v>
      </c>
      <c r="O25" s="616">
        <v>0.4385249251186209</v>
      </c>
      <c r="P25" s="543"/>
      <c r="Q25" s="617">
        <v>981.44749196141481</v>
      </c>
      <c r="R25" s="619">
        <v>964.3208870408871</v>
      </c>
      <c r="S25" s="681">
        <v>-17.126604920527711</v>
      </c>
      <c r="T25" s="359"/>
    </row>
    <row r="26" spans="2:26" s="266" customFormat="1" ht="16.899999999999999" customHeight="1" x14ac:dyDescent="0.3">
      <c r="B26" s="288" t="s">
        <v>55</v>
      </c>
      <c r="C26" s="735" t="s">
        <v>171</v>
      </c>
      <c r="D26" s="745">
        <v>956</v>
      </c>
      <c r="E26" s="739">
        <v>1113</v>
      </c>
      <c r="F26" s="612">
        <v>1.1642259414225942</v>
      </c>
      <c r="G26" s="738">
        <v>157</v>
      </c>
      <c r="H26" s="611">
        <v>0.28410104011887072</v>
      </c>
      <c r="I26" s="616">
        <v>0.32121212121212123</v>
      </c>
      <c r="J26" s="745">
        <v>778001.03</v>
      </c>
      <c r="K26" s="739">
        <v>885332.67999999993</v>
      </c>
      <c r="L26" s="612">
        <v>1.1379582363791985</v>
      </c>
      <c r="M26" s="738">
        <v>107331.64999999991</v>
      </c>
      <c r="N26" s="611">
        <v>0.25006140960111378</v>
      </c>
      <c r="O26" s="616">
        <v>0.27900557021796035</v>
      </c>
      <c r="P26" s="543"/>
      <c r="Q26" s="617">
        <v>813.80860878661088</v>
      </c>
      <c r="R26" s="619">
        <v>795.44715184186873</v>
      </c>
      <c r="S26" s="681">
        <v>-18.361456944742145</v>
      </c>
      <c r="T26" s="359"/>
    </row>
    <row r="27" spans="2:26" s="266" customFormat="1" ht="16.899999999999999" customHeight="1" x14ac:dyDescent="0.3">
      <c r="B27" s="288" t="s">
        <v>57</v>
      </c>
      <c r="C27" s="734" t="s">
        <v>54</v>
      </c>
      <c r="D27" s="745">
        <v>271</v>
      </c>
      <c r="E27" s="739">
        <v>368</v>
      </c>
      <c r="F27" s="612">
        <v>1.3579335793357934</v>
      </c>
      <c r="G27" s="738">
        <v>97</v>
      </c>
      <c r="H27" s="611">
        <v>8.0534918276374448E-2</v>
      </c>
      <c r="I27" s="616">
        <v>0.1062049062049062</v>
      </c>
      <c r="J27" s="745">
        <v>301308.62999999983</v>
      </c>
      <c r="K27" s="739">
        <v>391079.57999999984</v>
      </c>
      <c r="L27" s="612">
        <v>1.2979368695812001</v>
      </c>
      <c r="M27" s="738">
        <v>89770.950000000012</v>
      </c>
      <c r="N27" s="611">
        <v>9.6845194077417082E-2</v>
      </c>
      <c r="O27" s="616">
        <v>0.1232456269642056</v>
      </c>
      <c r="P27" s="543"/>
      <c r="Q27" s="617">
        <v>1111.8399630996303</v>
      </c>
      <c r="R27" s="619">
        <v>1062.7162499999995</v>
      </c>
      <c r="S27" s="681">
        <v>-49.123713099630777</v>
      </c>
      <c r="T27" s="359"/>
    </row>
    <row r="28" spans="2:26" s="266" customFormat="1" ht="16.899999999999999" customHeight="1" x14ac:dyDescent="0.3">
      <c r="B28" s="288" t="s">
        <v>59</v>
      </c>
      <c r="C28" s="735" t="s">
        <v>87</v>
      </c>
      <c r="D28" s="745">
        <v>285</v>
      </c>
      <c r="E28" s="739">
        <v>297</v>
      </c>
      <c r="F28" s="612">
        <v>1.0421052631578946</v>
      </c>
      <c r="G28" s="738">
        <v>12</v>
      </c>
      <c r="H28" s="611">
        <v>8.469539375928678E-2</v>
      </c>
      <c r="I28" s="616">
        <v>8.5714285714285715E-2</v>
      </c>
      <c r="J28" s="745">
        <v>208871.82999999996</v>
      </c>
      <c r="K28" s="739">
        <v>242659.25</v>
      </c>
      <c r="L28" s="612">
        <v>1.161761497469525</v>
      </c>
      <c r="M28" s="738">
        <v>33787.420000000042</v>
      </c>
      <c r="N28" s="611">
        <v>6.713459522767494E-2</v>
      </c>
      <c r="O28" s="616">
        <v>7.6472137473692484E-2</v>
      </c>
      <c r="P28" s="543"/>
      <c r="Q28" s="617">
        <v>732.88361403508759</v>
      </c>
      <c r="R28" s="619">
        <v>817.03451178451178</v>
      </c>
      <c r="S28" s="681">
        <v>84.150897749424189</v>
      </c>
      <c r="T28" s="359"/>
    </row>
    <row r="29" spans="2:26" s="266" customFormat="1" ht="16.899999999999999" customHeight="1" x14ac:dyDescent="0.3">
      <c r="B29" s="288" t="s">
        <v>61</v>
      </c>
      <c r="C29" s="735" t="s">
        <v>169</v>
      </c>
      <c r="D29" s="745">
        <v>87</v>
      </c>
      <c r="E29" s="739">
        <v>69</v>
      </c>
      <c r="F29" s="612">
        <v>0.7931034482758621</v>
      </c>
      <c r="G29" s="738">
        <v>-18</v>
      </c>
      <c r="H29" s="611">
        <v>2.5854383358098067E-2</v>
      </c>
      <c r="I29" s="616">
        <v>1.9913419913419914E-2</v>
      </c>
      <c r="J29" s="745">
        <v>74177.63</v>
      </c>
      <c r="K29" s="739">
        <v>102232</v>
      </c>
      <c r="L29" s="612">
        <v>1.3782052621524845</v>
      </c>
      <c r="M29" s="738">
        <v>28054.369999999995</v>
      </c>
      <c r="N29" s="611">
        <v>2.3841822829810219E-2</v>
      </c>
      <c r="O29" s="616">
        <v>3.2217603731201389E-2</v>
      </c>
      <c r="P29" s="543"/>
      <c r="Q29" s="617">
        <v>852.6164367816092</v>
      </c>
      <c r="R29" s="619">
        <v>1481.623188405797</v>
      </c>
      <c r="S29" s="681">
        <v>629.00675162418781</v>
      </c>
      <c r="T29" s="359"/>
    </row>
    <row r="30" spans="2:26" s="266" customFormat="1" ht="16.899999999999999" customHeight="1" x14ac:dyDescent="0.3">
      <c r="B30" s="288" t="s">
        <v>63</v>
      </c>
      <c r="C30" s="735" t="s">
        <v>165</v>
      </c>
      <c r="D30" s="745">
        <v>102</v>
      </c>
      <c r="E30" s="739">
        <v>89</v>
      </c>
      <c r="F30" s="612">
        <v>0.87254901960784315</v>
      </c>
      <c r="G30" s="738">
        <v>-13</v>
      </c>
      <c r="H30" s="611">
        <v>3.0312035661218425E-2</v>
      </c>
      <c r="I30" s="616">
        <v>2.5685425685425686E-2</v>
      </c>
      <c r="J30" s="745">
        <v>133442.14000000001</v>
      </c>
      <c r="K30" s="739">
        <v>81551.27</v>
      </c>
      <c r="L30" s="612">
        <v>0.61113580762418829</v>
      </c>
      <c r="M30" s="738">
        <v>-51890.87000000001</v>
      </c>
      <c r="N30" s="611">
        <v>4.2890341197349274E-2</v>
      </c>
      <c r="O30" s="616">
        <v>2.5700235744543901E-2</v>
      </c>
      <c r="P30" s="543"/>
      <c r="Q30" s="617">
        <v>1308.2562745098041</v>
      </c>
      <c r="R30" s="619">
        <v>916.30640449438204</v>
      </c>
      <c r="S30" s="681">
        <v>-391.94987001542211</v>
      </c>
      <c r="T30" s="359"/>
    </row>
    <row r="31" spans="2:26" s="266" customFormat="1" ht="16.899999999999999" customHeight="1" x14ac:dyDescent="0.3">
      <c r="B31" s="288" t="s">
        <v>65</v>
      </c>
      <c r="C31" s="735" t="s">
        <v>71</v>
      </c>
      <c r="D31" s="745">
        <v>81</v>
      </c>
      <c r="E31" s="739">
        <v>57</v>
      </c>
      <c r="F31" s="612">
        <v>0.70370370370370372</v>
      </c>
      <c r="G31" s="738">
        <v>-24</v>
      </c>
      <c r="H31" s="611">
        <v>2.4071322436849927E-2</v>
      </c>
      <c r="I31" s="616">
        <v>1.6450216450216451E-2</v>
      </c>
      <c r="J31" s="745">
        <v>57988.05</v>
      </c>
      <c r="K31" s="739">
        <v>42595.79</v>
      </c>
      <c r="L31" s="612">
        <v>0.73456151741608833</v>
      </c>
      <c r="M31" s="738">
        <v>-15392.260000000002</v>
      </c>
      <c r="N31" s="611">
        <v>1.8638244634483152E-2</v>
      </c>
      <c r="O31" s="616">
        <v>1.3423725280122378E-2</v>
      </c>
      <c r="P31" s="543"/>
      <c r="Q31" s="617">
        <v>715.90185185185192</v>
      </c>
      <c r="R31" s="619">
        <v>747.29456140350874</v>
      </c>
      <c r="S31" s="681">
        <v>31.392709551656822</v>
      </c>
      <c r="T31" s="359"/>
    </row>
    <row r="32" spans="2:26" s="266" customFormat="1" ht="16.899999999999999" customHeight="1" x14ac:dyDescent="0.3">
      <c r="B32" s="288" t="s">
        <v>66</v>
      </c>
      <c r="C32" s="735" t="s">
        <v>172</v>
      </c>
      <c r="D32" s="745">
        <v>19</v>
      </c>
      <c r="E32" s="739">
        <v>23</v>
      </c>
      <c r="F32" s="612">
        <v>1.2105263157894737</v>
      </c>
      <c r="G32" s="738">
        <v>4</v>
      </c>
      <c r="H32" s="611">
        <v>5.6463595839524516E-3</v>
      </c>
      <c r="I32" s="616">
        <v>6.6378066378066378E-3</v>
      </c>
      <c r="J32" s="745">
        <v>23117.37</v>
      </c>
      <c r="K32" s="739">
        <v>29555.95</v>
      </c>
      <c r="L32" s="612">
        <v>1.2785169766283968</v>
      </c>
      <c r="M32" s="738">
        <v>6438.5800000000017</v>
      </c>
      <c r="N32" s="611">
        <v>7.4302756751755189E-3</v>
      </c>
      <c r="O32" s="616">
        <v>9.3143231571249877E-3</v>
      </c>
      <c r="P32" s="543"/>
      <c r="Q32" s="617">
        <v>1216.7036842105263</v>
      </c>
      <c r="R32" s="619">
        <v>1285.0413043478261</v>
      </c>
      <c r="S32" s="681">
        <v>68.337620137299837</v>
      </c>
      <c r="T32" s="359"/>
    </row>
    <row r="33" spans="2:20" s="266" customFormat="1" ht="16.899999999999999" customHeight="1" x14ac:dyDescent="0.3">
      <c r="B33" s="288" t="s">
        <v>67</v>
      </c>
      <c r="C33" s="735" t="s">
        <v>163</v>
      </c>
      <c r="D33" s="745">
        <v>9</v>
      </c>
      <c r="E33" s="739">
        <v>6</v>
      </c>
      <c r="F33" s="612">
        <v>0.66666666666666663</v>
      </c>
      <c r="G33" s="738">
        <v>-3</v>
      </c>
      <c r="H33" s="611">
        <v>2.674591381872214E-3</v>
      </c>
      <c r="I33" s="616">
        <v>1.7316017316017316E-3</v>
      </c>
      <c r="J33" s="745">
        <v>8182.35</v>
      </c>
      <c r="K33" s="739">
        <v>6650.5</v>
      </c>
      <c r="L33" s="612">
        <v>0.81278605779513213</v>
      </c>
      <c r="M33" s="738">
        <v>-1531.8500000000004</v>
      </c>
      <c r="N33" s="611">
        <v>2.6299322185340465E-3</v>
      </c>
      <c r="O33" s="616">
        <v>2.095852312527925E-3</v>
      </c>
      <c r="P33" s="543"/>
      <c r="Q33" s="617">
        <v>909.15000000000009</v>
      </c>
      <c r="R33" s="619">
        <v>1108.4166666666667</v>
      </c>
      <c r="S33" s="681">
        <v>199.26666666666665</v>
      </c>
      <c r="T33" s="359"/>
    </row>
    <row r="34" spans="2:20" s="266" customFormat="1" ht="16.899999999999999" customHeight="1" x14ac:dyDescent="0.3">
      <c r="B34" s="288" t="s">
        <v>22</v>
      </c>
      <c r="C34" s="735" t="s">
        <v>164</v>
      </c>
      <c r="D34" s="745">
        <v>0</v>
      </c>
      <c r="E34" s="739">
        <v>0</v>
      </c>
      <c r="F34" s="612" t="s">
        <v>335</v>
      </c>
      <c r="G34" s="738">
        <v>0</v>
      </c>
      <c r="H34" s="611">
        <v>0</v>
      </c>
      <c r="I34" s="616">
        <v>0</v>
      </c>
      <c r="J34" s="745">
        <v>0</v>
      </c>
      <c r="K34" s="739">
        <v>0</v>
      </c>
      <c r="L34" s="612" t="s">
        <v>335</v>
      </c>
      <c r="M34" s="738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4.75" customHeight="1" x14ac:dyDescent="0.25">
      <c r="B35" s="1034" t="s">
        <v>316</v>
      </c>
      <c r="C35" s="1034"/>
      <c r="D35" s="650">
        <v>3365</v>
      </c>
      <c r="E35" s="651">
        <v>3465</v>
      </c>
      <c r="F35" s="613">
        <v>1.0297176820208023</v>
      </c>
      <c r="G35" s="614">
        <v>100</v>
      </c>
      <c r="H35" s="611">
        <v>1</v>
      </c>
      <c r="I35" s="616">
        <v>1</v>
      </c>
      <c r="J35" s="650">
        <v>3111239.88</v>
      </c>
      <c r="K35" s="594">
        <v>3173172.06</v>
      </c>
      <c r="L35" s="613">
        <v>1.0199059482356598</v>
      </c>
      <c r="M35" s="614">
        <v>61932.180000000168</v>
      </c>
      <c r="N35" s="611">
        <v>1</v>
      </c>
      <c r="O35" s="616">
        <v>1</v>
      </c>
      <c r="P35" s="387"/>
      <c r="Q35" s="618">
        <v>924.58837444279345</v>
      </c>
      <c r="R35" s="620">
        <v>915.77837229437228</v>
      </c>
      <c r="S35" s="682">
        <v>-8.8100021484211766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72" t="s">
        <v>84</v>
      </c>
      <c r="C38" s="875" t="s">
        <v>254</v>
      </c>
      <c r="D38" s="1028" t="s">
        <v>235</v>
      </c>
      <c r="E38" s="1029"/>
      <c r="F38" s="1029"/>
      <c r="G38" s="1029"/>
      <c r="H38" s="1029"/>
      <c r="I38" s="1030"/>
      <c r="J38" s="1031" t="s">
        <v>236</v>
      </c>
      <c r="K38" s="1032"/>
      <c r="L38" s="1032"/>
      <c r="M38" s="1032"/>
      <c r="N38" s="1032"/>
      <c r="O38" s="1033"/>
      <c r="P38" s="615"/>
      <c r="Q38" s="1049" t="s">
        <v>252</v>
      </c>
      <c r="R38" s="1050"/>
      <c r="S38" s="1051"/>
      <c r="T38" s="359"/>
    </row>
    <row r="39" spans="2:20" s="266" customFormat="1" ht="21" customHeight="1" x14ac:dyDescent="0.25">
      <c r="B39" s="873"/>
      <c r="C39" s="876"/>
      <c r="D39" s="921" t="s">
        <v>226</v>
      </c>
      <c r="E39" s="922"/>
      <c r="F39" s="962" t="s">
        <v>332</v>
      </c>
      <c r="G39" s="962" t="s">
        <v>336</v>
      </c>
      <c r="H39" s="921" t="s">
        <v>227</v>
      </c>
      <c r="I39" s="922"/>
      <c r="J39" s="921" t="s">
        <v>228</v>
      </c>
      <c r="K39" s="922"/>
      <c r="L39" s="962" t="s">
        <v>332</v>
      </c>
      <c r="M39" s="962" t="s">
        <v>336</v>
      </c>
      <c r="N39" s="921" t="s">
        <v>227</v>
      </c>
      <c r="O39" s="922"/>
      <c r="P39" s="347"/>
      <c r="Q39" s="921"/>
      <c r="R39" s="922"/>
      <c r="S39" s="962" t="s">
        <v>336</v>
      </c>
      <c r="T39" s="359"/>
    </row>
    <row r="40" spans="2:20" s="266" customFormat="1" ht="21" customHeight="1" x14ac:dyDescent="0.25">
      <c r="B40" s="874"/>
      <c r="C40" s="877"/>
      <c r="D40" s="372" t="s">
        <v>333</v>
      </c>
      <c r="E40" s="372" t="s">
        <v>334</v>
      </c>
      <c r="F40" s="886"/>
      <c r="G40" s="886"/>
      <c r="H40" s="717" t="s">
        <v>333</v>
      </c>
      <c r="I40" s="717" t="s">
        <v>334</v>
      </c>
      <c r="J40" s="794" t="s">
        <v>333</v>
      </c>
      <c r="K40" s="794" t="s">
        <v>334</v>
      </c>
      <c r="L40" s="886"/>
      <c r="M40" s="886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86"/>
      <c r="T40" s="359"/>
    </row>
    <row r="41" spans="2:20" s="266" customFormat="1" ht="9" customHeight="1" x14ac:dyDescent="0.25">
      <c r="B41" s="402"/>
      <c r="C41" s="403"/>
      <c r="D41" s="668"/>
      <c r="E41" s="668"/>
      <c r="F41" s="742"/>
      <c r="G41" s="742"/>
      <c r="H41" s="743"/>
      <c r="I41" s="743"/>
      <c r="J41" s="743"/>
      <c r="K41" s="743"/>
      <c r="L41" s="742"/>
      <c r="M41" s="742"/>
      <c r="N41" s="743"/>
      <c r="O41" s="743"/>
      <c r="P41" s="347"/>
      <c r="Q41" s="743"/>
      <c r="R41" s="743"/>
      <c r="S41" s="742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5">
        <v>1005</v>
      </c>
      <c r="E42" s="739">
        <v>856</v>
      </c>
      <c r="F42" s="612">
        <v>0.85174129353233829</v>
      </c>
      <c r="G42" s="738">
        <v>-149</v>
      </c>
      <c r="H42" s="611">
        <v>0.55128908392759191</v>
      </c>
      <c r="I42" s="616">
        <v>0.51013110846245535</v>
      </c>
      <c r="J42" s="745">
        <v>990667.51</v>
      </c>
      <c r="K42" s="739">
        <v>819618.34000000008</v>
      </c>
      <c r="L42" s="612">
        <v>0.82733947739943559</v>
      </c>
      <c r="M42" s="738">
        <v>-171049.16999999993</v>
      </c>
      <c r="N42" s="611">
        <v>0.63670553829935761</v>
      </c>
      <c r="O42" s="616">
        <v>0.57050350972921993</v>
      </c>
      <c r="P42" s="627"/>
      <c r="Q42" s="617">
        <v>985.738815920398</v>
      </c>
      <c r="R42" s="619">
        <v>957.49806074766366</v>
      </c>
      <c r="S42" s="681">
        <v>-28.240755172734339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5">
        <v>214</v>
      </c>
      <c r="E43" s="739">
        <v>250</v>
      </c>
      <c r="F43" s="612">
        <v>1.1682242990654206</v>
      </c>
      <c r="G43" s="738">
        <v>36</v>
      </c>
      <c r="H43" s="611">
        <v>0.11738891936368623</v>
      </c>
      <c r="I43" s="616">
        <v>0.14898688915375446</v>
      </c>
      <c r="J43" s="745">
        <v>203418.22999999998</v>
      </c>
      <c r="K43" s="739">
        <v>251482.22999999998</v>
      </c>
      <c r="L43" s="612">
        <v>1.2362816744595606</v>
      </c>
      <c r="M43" s="738">
        <v>48064</v>
      </c>
      <c r="N43" s="611">
        <v>0.13073762117428533</v>
      </c>
      <c r="O43" s="616">
        <v>0.17504671119185899</v>
      </c>
      <c r="P43" s="627"/>
      <c r="Q43" s="617">
        <v>950.55247663551393</v>
      </c>
      <c r="R43" s="619">
        <v>1005.9289199999999</v>
      </c>
      <c r="S43" s="681">
        <v>55.376443364486022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235</v>
      </c>
      <c r="E44" s="739">
        <v>265</v>
      </c>
      <c r="F44" s="612">
        <v>1.1276595744680851</v>
      </c>
      <c r="G44" s="738">
        <v>30</v>
      </c>
      <c r="H44" s="611">
        <v>0.12890839275918814</v>
      </c>
      <c r="I44" s="616">
        <v>0.15792610250297973</v>
      </c>
      <c r="J44" s="745">
        <v>199998.83</v>
      </c>
      <c r="K44" s="739">
        <v>181458.06999999998</v>
      </c>
      <c r="L44" s="612">
        <v>0.90729565767959741</v>
      </c>
      <c r="M44" s="738">
        <v>-18540.760000000009</v>
      </c>
      <c r="N44" s="611">
        <v>0.12853996061139797</v>
      </c>
      <c r="O44" s="616">
        <v>0.12630569711713679</v>
      </c>
      <c r="P44" s="627"/>
      <c r="Q44" s="617">
        <v>851.05885106382971</v>
      </c>
      <c r="R44" s="619">
        <v>684.74743396226404</v>
      </c>
      <c r="S44" s="681">
        <v>-166.31141710156567</v>
      </c>
      <c r="T44" s="359"/>
    </row>
    <row r="45" spans="2:20" s="266" customFormat="1" ht="16.899999999999999" customHeight="1" x14ac:dyDescent="0.25">
      <c r="B45" s="289" t="s">
        <v>59</v>
      </c>
      <c r="C45" s="735" t="s">
        <v>233</v>
      </c>
      <c r="D45" s="745">
        <v>0</v>
      </c>
      <c r="E45" s="739">
        <v>71</v>
      </c>
      <c r="F45" s="612" t="s">
        <v>335</v>
      </c>
      <c r="G45" s="738">
        <v>71</v>
      </c>
      <c r="H45" s="611">
        <v>0</v>
      </c>
      <c r="I45" s="616">
        <v>4.2312276519666271E-2</v>
      </c>
      <c r="J45" s="745">
        <v>0</v>
      </c>
      <c r="K45" s="739">
        <v>57574.7</v>
      </c>
      <c r="L45" s="612" t="s">
        <v>335</v>
      </c>
      <c r="M45" s="738">
        <v>57574.7</v>
      </c>
      <c r="N45" s="611">
        <v>0</v>
      </c>
      <c r="O45" s="616">
        <v>4.0075443433350837E-2</v>
      </c>
      <c r="P45" s="627"/>
      <c r="Q45" s="617" t="s">
        <v>335</v>
      </c>
      <c r="R45" s="619">
        <v>810.91126760563372</v>
      </c>
      <c r="S45" s="681" t="s">
        <v>335</v>
      </c>
      <c r="T45" s="359"/>
    </row>
    <row r="46" spans="2:20" s="266" customFormat="1" ht="16.899999999999999" customHeight="1" x14ac:dyDescent="0.25">
      <c r="B46" s="288" t="s">
        <v>61</v>
      </c>
      <c r="C46" s="326" t="s">
        <v>176</v>
      </c>
      <c r="D46" s="745">
        <v>101</v>
      </c>
      <c r="E46" s="739">
        <v>101</v>
      </c>
      <c r="F46" s="802">
        <v>1</v>
      </c>
      <c r="G46" s="544">
        <v>0</v>
      </c>
      <c r="H46" s="611">
        <v>5.5403181568842566E-2</v>
      </c>
      <c r="I46" s="616">
        <v>6.0190703218116808E-2</v>
      </c>
      <c r="J46" s="745">
        <v>37791.899999999994</v>
      </c>
      <c r="K46" s="739">
        <v>47422.47</v>
      </c>
      <c r="L46" s="612">
        <v>1.2548315908964622</v>
      </c>
      <c r="M46" s="738">
        <v>9630.570000000007</v>
      </c>
      <c r="N46" s="611">
        <v>2.4288988777733802E-2</v>
      </c>
      <c r="O46" s="616">
        <v>3.3008882616058395E-2</v>
      </c>
      <c r="P46" s="627"/>
      <c r="Q46" s="617">
        <v>374.17722772277222</v>
      </c>
      <c r="R46" s="619">
        <v>469.52940594059407</v>
      </c>
      <c r="S46" s="681">
        <v>95.352178217821859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34</v>
      </c>
      <c r="E47" s="739">
        <v>71</v>
      </c>
      <c r="F47" s="612">
        <v>2.0882352941176472</v>
      </c>
      <c r="G47" s="738">
        <v>37</v>
      </c>
      <c r="H47" s="611">
        <v>1.8650575973669776E-2</v>
      </c>
      <c r="I47" s="616">
        <v>4.2312276519666271E-2</v>
      </c>
      <c r="J47" s="745">
        <v>18678.66</v>
      </c>
      <c r="K47" s="739">
        <v>41761.43</v>
      </c>
      <c r="L47" s="612">
        <v>2.235782973725096</v>
      </c>
      <c r="M47" s="738">
        <v>23082.77</v>
      </c>
      <c r="N47" s="611">
        <v>1.2004841331690266E-2</v>
      </c>
      <c r="O47" s="616">
        <v>2.9068459334757119E-2</v>
      </c>
      <c r="P47" s="627"/>
      <c r="Q47" s="617">
        <v>549.37235294117647</v>
      </c>
      <c r="R47" s="619">
        <v>588.18915492957751</v>
      </c>
      <c r="S47" s="681">
        <v>38.816801988401039</v>
      </c>
      <c r="T47" s="359"/>
    </row>
    <row r="48" spans="2:20" s="266" customFormat="1" ht="16.899999999999999" customHeight="1" x14ac:dyDescent="0.25">
      <c r="B48" s="289" t="s">
        <v>65</v>
      </c>
      <c r="C48" s="813" t="s">
        <v>325</v>
      </c>
      <c r="D48" s="745">
        <v>234</v>
      </c>
      <c r="E48" s="739">
        <v>64</v>
      </c>
      <c r="F48" s="612">
        <v>0.27350427350427353</v>
      </c>
      <c r="G48" s="738">
        <v>-170</v>
      </c>
      <c r="H48" s="611">
        <v>0.12835984640702139</v>
      </c>
      <c r="I48" s="616">
        <v>3.8140643623361142E-2</v>
      </c>
      <c r="J48" s="745">
        <v>105372.14000000001</v>
      </c>
      <c r="K48" s="739">
        <v>37340.6</v>
      </c>
      <c r="L48" s="612">
        <v>0.3543688113385568</v>
      </c>
      <c r="M48" s="738">
        <v>-68031.540000000008</v>
      </c>
      <c r="N48" s="611">
        <v>6.7723049805534938E-2</v>
      </c>
      <c r="O48" s="616">
        <v>2.5991296577617951E-2</v>
      </c>
      <c r="P48" s="627"/>
      <c r="Q48" s="617">
        <v>450.30829059829068</v>
      </c>
      <c r="R48" s="619">
        <v>583.44687499999998</v>
      </c>
      <c r="S48" s="681">
        <v>133.13858440170929</v>
      </c>
      <c r="T48" s="359"/>
    </row>
    <row r="49" spans="2:20" s="266" customFormat="1" ht="18" customHeight="1" x14ac:dyDescent="0.25">
      <c r="B49" s="1034" t="s">
        <v>319</v>
      </c>
      <c r="C49" s="1034"/>
      <c r="D49" s="650">
        <v>1823</v>
      </c>
      <c r="E49" s="386">
        <v>1678</v>
      </c>
      <c r="F49" s="613">
        <v>0.92046077893582012</v>
      </c>
      <c r="G49" s="614">
        <v>-145</v>
      </c>
      <c r="H49" s="611">
        <v>1</v>
      </c>
      <c r="I49" s="616">
        <v>1</v>
      </c>
      <c r="J49" s="650">
        <v>1555927.27</v>
      </c>
      <c r="K49" s="594">
        <v>1436657.84</v>
      </c>
      <c r="L49" s="613">
        <v>0.92334511239718808</v>
      </c>
      <c r="M49" s="614">
        <v>-119269.42999999993</v>
      </c>
      <c r="N49" s="611">
        <v>1</v>
      </c>
      <c r="O49" s="616">
        <v>1</v>
      </c>
      <c r="P49" s="387"/>
      <c r="Q49" s="618">
        <v>853.49822819528254</v>
      </c>
      <c r="R49" s="620">
        <v>856.17272943980936</v>
      </c>
      <c r="S49" s="682">
        <v>2.674501244526823</v>
      </c>
      <c r="T49" s="359"/>
    </row>
    <row r="50" spans="2:20" s="266" customFormat="1" ht="9" customHeight="1" x14ac:dyDescent="0.25">
      <c r="B50" s="1044"/>
      <c r="C50" s="1044"/>
      <c r="D50" s="1044"/>
      <c r="E50" s="1044"/>
      <c r="F50" s="1044"/>
      <c r="G50" s="1044"/>
      <c r="H50" s="1044"/>
      <c r="I50" s="1044"/>
      <c r="J50" s="1044"/>
      <c r="K50" s="1044"/>
      <c r="L50" s="1044"/>
      <c r="M50" s="1044"/>
      <c r="N50" s="1044"/>
      <c r="O50" s="1044"/>
      <c r="P50" s="1044"/>
      <c r="Q50" s="1044"/>
      <c r="R50" s="1044"/>
      <c r="S50" s="1044"/>
      <c r="T50" s="359"/>
    </row>
    <row r="51" spans="2:20" s="266" customFormat="1" ht="18" customHeight="1" x14ac:dyDescent="0.3">
      <c r="B51" s="1040" t="s">
        <v>315</v>
      </c>
      <c r="C51" s="1040"/>
      <c r="D51" s="738">
        <v>40903</v>
      </c>
      <c r="E51" s="594">
        <v>41879</v>
      </c>
      <c r="F51" s="612">
        <v>1.0238613304647581</v>
      </c>
      <c r="G51" s="738">
        <v>976</v>
      </c>
      <c r="H51" s="611"/>
      <c r="I51" s="616"/>
      <c r="J51" s="738">
        <v>33822864.479999997</v>
      </c>
      <c r="K51" s="594">
        <v>34975950.919999994</v>
      </c>
      <c r="L51" s="612">
        <v>1.0340919214776099</v>
      </c>
      <c r="M51" s="738">
        <v>1153086.4399999976</v>
      </c>
      <c r="N51" s="611"/>
      <c r="O51" s="616"/>
      <c r="P51" s="543"/>
      <c r="Q51" s="618">
        <v>826.9042485881231</v>
      </c>
      <c r="R51" s="620">
        <v>835.16681200601715</v>
      </c>
      <c r="S51" s="682">
        <v>8.2625634178940572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7" t="s">
        <v>22</v>
      </c>
      <c r="C54" s="735" t="s">
        <v>71</v>
      </c>
      <c r="D54" s="738"/>
      <c r="E54" s="739"/>
      <c r="F54" s="612"/>
      <c r="G54" s="738"/>
      <c r="H54" s="611"/>
      <c r="I54" s="616"/>
      <c r="J54" s="738"/>
      <c r="K54" s="738"/>
      <c r="L54" s="612"/>
      <c r="M54" s="738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7" t="s">
        <v>24</v>
      </c>
      <c r="C55" s="735" t="s">
        <v>172</v>
      </c>
      <c r="D55" s="738"/>
      <c r="E55" s="739"/>
      <c r="F55" s="612"/>
      <c r="G55" s="738"/>
      <c r="H55" s="611"/>
      <c r="I55" s="616"/>
      <c r="J55" s="738"/>
      <c r="K55" s="738"/>
      <c r="L55" s="612"/>
      <c r="M55" s="738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66" t="s">
        <v>231</v>
      </c>
      <c r="C56" s="966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</mergeCells>
  <conditionalFormatting sqref="T12:T23">
    <cfRule type="cellIs" dxfId="600" priority="35" stopIfTrue="1" operator="greaterThan">
      <formula>0</formula>
    </cfRule>
  </conditionalFormatting>
  <conditionalFormatting sqref="T12:T53">
    <cfRule type="cellIs" dxfId="599" priority="33" operator="lessThan">
      <formula>1</formula>
    </cfRule>
    <cfRule type="cellIs" dxfId="598" priority="34" operator="greaterThan">
      <formula>1</formula>
    </cfRule>
  </conditionalFormatting>
  <conditionalFormatting sqref="T11">
    <cfRule type="cellIs" dxfId="597" priority="32" stopIfTrue="1" operator="greaterThan">
      <formula>0</formula>
    </cfRule>
  </conditionalFormatting>
  <conditionalFormatting sqref="T11">
    <cfRule type="cellIs" dxfId="596" priority="30" operator="lessThan">
      <formula>1</formula>
    </cfRule>
    <cfRule type="cellIs" dxfId="595" priority="31" operator="greaterThan">
      <formula>1</formula>
    </cfRule>
  </conditionalFormatting>
  <conditionalFormatting sqref="T11:T53">
    <cfRule type="cellIs" dxfId="594" priority="29" operator="lessThan">
      <formula>1</formula>
    </cfRule>
  </conditionalFormatting>
  <conditionalFormatting sqref="F43:F48 L43:L48 F26:F35 L51:L56 F51:F56 F11:F23 L11:L23">
    <cfRule type="cellIs" dxfId="593" priority="27" operator="lessThan">
      <formula>1</formula>
    </cfRule>
    <cfRule type="cellIs" dxfId="592" priority="28" operator="greaterThan">
      <formula>1</formula>
    </cfRule>
  </conditionalFormatting>
  <conditionalFormatting sqref="G11:G23 M11:M23 G43:G48 M43:M48 G26:G35 M51:M56 G51:G56">
    <cfRule type="cellIs" dxfId="591" priority="25" operator="lessThan">
      <formula>0</formula>
    </cfRule>
    <cfRule type="cellIs" dxfId="590" priority="26" operator="greaterThan">
      <formula>0</formula>
    </cfRule>
  </conditionalFormatting>
  <conditionalFormatting sqref="F49 L49">
    <cfRule type="cellIs" dxfId="589" priority="23" operator="lessThan">
      <formula>1</formula>
    </cfRule>
    <cfRule type="cellIs" dxfId="588" priority="24" operator="greaterThan">
      <formula>1</formula>
    </cfRule>
  </conditionalFormatting>
  <conditionalFormatting sqref="G49 M49">
    <cfRule type="cellIs" dxfId="587" priority="21" operator="lessThan">
      <formula>0</formula>
    </cfRule>
    <cfRule type="cellIs" dxfId="586" priority="22" operator="greaterThan">
      <formula>0</formula>
    </cfRule>
  </conditionalFormatting>
  <conditionalFormatting sqref="L25:L35">
    <cfRule type="cellIs" dxfId="585" priority="19" operator="lessThan">
      <formula>1</formula>
    </cfRule>
    <cfRule type="cellIs" dxfId="584" priority="20" operator="greaterThan">
      <formula>1</formula>
    </cfRule>
  </conditionalFormatting>
  <conditionalFormatting sqref="M25:M35">
    <cfRule type="cellIs" dxfId="583" priority="17" operator="lessThan">
      <formula>0</formula>
    </cfRule>
    <cfRule type="cellIs" dxfId="582" priority="18" operator="greaterThan">
      <formula>0</formula>
    </cfRule>
  </conditionalFormatting>
  <conditionalFormatting sqref="F25:F35">
    <cfRule type="cellIs" dxfId="581" priority="15" operator="lessThan">
      <formula>1</formula>
    </cfRule>
    <cfRule type="cellIs" dxfId="580" priority="16" operator="greaterThan">
      <formula>1</formula>
    </cfRule>
  </conditionalFormatting>
  <conditionalFormatting sqref="G25:G35">
    <cfRule type="cellIs" dxfId="579" priority="13" operator="lessThan">
      <formula>0</formula>
    </cfRule>
    <cfRule type="cellIs" dxfId="578" priority="14" operator="greaterThan">
      <formula>0</formula>
    </cfRule>
  </conditionalFormatting>
  <conditionalFormatting sqref="S11:S23">
    <cfRule type="cellIs" dxfId="577" priority="12" operator="lessThan">
      <formula>0</formula>
    </cfRule>
  </conditionalFormatting>
  <conditionalFormatting sqref="S25:S35">
    <cfRule type="cellIs" dxfId="576" priority="11" operator="lessThan">
      <formula>0</formula>
    </cfRule>
  </conditionalFormatting>
  <conditionalFormatting sqref="F42:F49">
    <cfRule type="cellIs" dxfId="575" priority="9" operator="lessThan">
      <formula>1</formula>
    </cfRule>
    <cfRule type="cellIs" dxfId="574" priority="10" operator="greaterThan">
      <formula>1</formula>
    </cfRule>
  </conditionalFormatting>
  <conditionalFormatting sqref="G42:G49">
    <cfRule type="cellIs" dxfId="573" priority="7" operator="lessThan">
      <formula>0</formula>
    </cfRule>
    <cfRule type="cellIs" dxfId="572" priority="8" operator="greaterThan">
      <formula>0</formula>
    </cfRule>
  </conditionalFormatting>
  <conditionalFormatting sqref="L42:L49">
    <cfRule type="cellIs" dxfId="571" priority="5" operator="lessThan">
      <formula>1</formula>
    </cfRule>
    <cfRule type="cellIs" dxfId="570" priority="6" operator="greaterThan">
      <formula>1</formula>
    </cfRule>
  </conditionalFormatting>
  <conditionalFormatting sqref="M42:M49">
    <cfRule type="cellIs" dxfId="569" priority="3" operator="lessThan">
      <formula>0</formula>
    </cfRule>
    <cfRule type="cellIs" dxfId="568" priority="4" operator="greaterThan">
      <formula>0</formula>
    </cfRule>
  </conditionalFormatting>
  <conditionalFormatting sqref="S42:S49">
    <cfRule type="cellIs" dxfId="567" priority="2" operator="lessThan">
      <formula>0</formula>
    </cfRule>
  </conditionalFormatting>
  <conditionalFormatting sqref="S51">
    <cfRule type="cellIs" dxfId="56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37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68" t="s">
        <v>277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87" t="s">
        <v>321</v>
      </c>
      <c r="C7" s="887"/>
      <c r="D7" s="887"/>
      <c r="E7" s="926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0" t="s">
        <v>180</v>
      </c>
      <c r="S7" s="870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71"/>
      <c r="B8" s="872" t="s">
        <v>74</v>
      </c>
      <c r="C8" s="875" t="s">
        <v>278</v>
      </c>
      <c r="D8" s="878" t="s">
        <v>93</v>
      </c>
      <c r="E8" s="879"/>
      <c r="F8" s="879"/>
      <c r="G8" s="879"/>
      <c r="H8" s="879"/>
      <c r="I8" s="883"/>
      <c r="J8" s="878" t="s">
        <v>52</v>
      </c>
      <c r="K8" s="879"/>
      <c r="L8" s="879"/>
      <c r="M8" s="879"/>
      <c r="N8" s="879"/>
      <c r="O8" s="879"/>
      <c r="P8" s="303"/>
      <c r="Q8" s="880" t="s">
        <v>238</v>
      </c>
      <c r="R8" s="881"/>
      <c r="S8" s="882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71"/>
      <c r="B9" s="873"/>
      <c r="C9" s="876"/>
      <c r="D9" s="921" t="s">
        <v>162</v>
      </c>
      <c r="E9" s="922"/>
      <c r="F9" s="962" t="s">
        <v>332</v>
      </c>
      <c r="G9" s="1035" t="s">
        <v>336</v>
      </c>
      <c r="H9" s="921" t="s">
        <v>227</v>
      </c>
      <c r="I9" s="922"/>
      <c r="J9" s="921" t="s">
        <v>162</v>
      </c>
      <c r="K9" s="922"/>
      <c r="L9" s="962" t="s">
        <v>332</v>
      </c>
      <c r="M9" s="962" t="s">
        <v>336</v>
      </c>
      <c r="N9" s="921" t="s">
        <v>227</v>
      </c>
      <c r="O9" s="922"/>
      <c r="P9" s="396"/>
      <c r="Q9" s="893" t="s">
        <v>280</v>
      </c>
      <c r="R9" s="894"/>
      <c r="S9" s="885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874"/>
      <c r="C10" s="877"/>
      <c r="D10" s="604" t="s">
        <v>333</v>
      </c>
      <c r="E10" s="604" t="s">
        <v>334</v>
      </c>
      <c r="F10" s="886"/>
      <c r="G10" s="1036"/>
      <c r="H10" s="372" t="s">
        <v>333</v>
      </c>
      <c r="I10" s="372" t="s">
        <v>334</v>
      </c>
      <c r="J10" s="604" t="s">
        <v>333</v>
      </c>
      <c r="K10" s="604" t="s">
        <v>334</v>
      </c>
      <c r="L10" s="886"/>
      <c r="M10" s="886"/>
      <c r="N10" s="372" t="s">
        <v>333</v>
      </c>
      <c r="O10" s="372" t="s">
        <v>334</v>
      </c>
      <c r="P10" s="605"/>
      <c r="Q10" s="604" t="s">
        <v>333</v>
      </c>
      <c r="R10" s="604" t="s">
        <v>334</v>
      </c>
      <c r="S10" s="886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2287850.4500000048</v>
      </c>
      <c r="E12" s="650">
        <v>2902458.9610136952</v>
      </c>
      <c r="F12" s="612">
        <v>1.2686401600304291</v>
      </c>
      <c r="G12" s="637">
        <v>614608.51101369038</v>
      </c>
      <c r="H12" s="611">
        <v>3.7586143950611821E-2</v>
      </c>
      <c r="I12" s="616">
        <v>4.2893075619343732E-2</v>
      </c>
      <c r="J12" s="690">
        <v>217742.96000000002</v>
      </c>
      <c r="K12" s="650">
        <v>496895.57999999984</v>
      </c>
      <c r="L12" s="612">
        <v>2.2820282226346138</v>
      </c>
      <c r="M12" s="649">
        <v>279152.61999999982</v>
      </c>
      <c r="N12" s="611">
        <v>5.3895968844417115E-2</v>
      </c>
      <c r="O12" s="616">
        <v>9.7191041068818165E-2</v>
      </c>
      <c r="P12" s="378"/>
      <c r="Q12" s="376">
        <v>2505593.4100000048</v>
      </c>
      <c r="R12" s="380">
        <v>3399354.5410136953</v>
      </c>
      <c r="S12" s="529">
        <v>1.3567063704137412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675" t="s">
        <v>87</v>
      </c>
      <c r="D13" s="690">
        <v>7196157.150000005</v>
      </c>
      <c r="E13" s="650">
        <v>7252894.3699999964</v>
      </c>
      <c r="F13" s="612">
        <v>1.0078843775667117</v>
      </c>
      <c r="G13" s="637">
        <v>56737.219999991357</v>
      </c>
      <c r="H13" s="611">
        <v>0.11822267427100583</v>
      </c>
      <c r="I13" s="616">
        <v>0.10718461513160198</v>
      </c>
      <c r="J13" s="690">
        <v>342314.85000000009</v>
      </c>
      <c r="K13" s="650">
        <v>502876.2799999998</v>
      </c>
      <c r="L13" s="612">
        <v>1.469046055115633</v>
      </c>
      <c r="M13" s="649">
        <v>160561.4299999997</v>
      </c>
      <c r="N13" s="611">
        <v>8.4730135433914014E-2</v>
      </c>
      <c r="O13" s="616">
        <v>9.8360845113604142E-2</v>
      </c>
      <c r="P13" s="378"/>
      <c r="Q13" s="376">
        <v>7538472.0000000056</v>
      </c>
      <c r="R13" s="380">
        <v>7755770.6499999966</v>
      </c>
      <c r="S13" s="529">
        <v>1.0288252911200029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299055.67999999918</v>
      </c>
      <c r="E14" s="650">
        <v>299346.15999999939</v>
      </c>
      <c r="F14" s="612">
        <v>1.0009713241360279</v>
      </c>
      <c r="G14" s="637">
        <v>290.4800000002142</v>
      </c>
      <c r="H14" s="611">
        <v>4.9130614449594155E-3</v>
      </c>
      <c r="I14" s="616">
        <v>4.4237929458116314E-3</v>
      </c>
      <c r="J14" s="690">
        <v>12159.88999999999</v>
      </c>
      <c r="K14" s="650">
        <v>20329.52999999997</v>
      </c>
      <c r="L14" s="612">
        <v>1.6718514723406204</v>
      </c>
      <c r="M14" s="649">
        <v>8169.6399999999794</v>
      </c>
      <c r="N14" s="611">
        <v>3.0098288945440014E-3</v>
      </c>
      <c r="O14" s="616">
        <v>3.9763851092009484E-3</v>
      </c>
      <c r="P14" s="378"/>
      <c r="Q14" s="376">
        <v>311215.56999999919</v>
      </c>
      <c r="R14" s="380">
        <v>319675.68999999936</v>
      </c>
      <c r="S14" s="529">
        <v>1.0271841154991064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0</v>
      </c>
      <c r="E15" s="650">
        <v>0</v>
      </c>
      <c r="F15" s="612" t="s">
        <v>335</v>
      </c>
      <c r="G15" s="637">
        <v>0</v>
      </c>
      <c r="H15" s="611">
        <v>0</v>
      </c>
      <c r="I15" s="616">
        <v>0</v>
      </c>
      <c r="J15" s="690">
        <v>0</v>
      </c>
      <c r="K15" s="650">
        <v>0</v>
      </c>
      <c r="L15" s="612" t="s">
        <v>335</v>
      </c>
      <c r="M15" s="649">
        <v>0</v>
      </c>
      <c r="N15" s="611">
        <v>0</v>
      </c>
      <c r="O15" s="616">
        <v>0</v>
      </c>
      <c r="P15" s="378"/>
      <c r="Q15" s="376">
        <v>0</v>
      </c>
      <c r="R15" s="380">
        <v>0</v>
      </c>
      <c r="S15" s="529" t="s">
        <v>335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7845477.2299999995</v>
      </c>
      <c r="E16" s="650">
        <v>15035211.989999998</v>
      </c>
      <c r="F16" s="612">
        <v>1.9164177715674793</v>
      </c>
      <c r="G16" s="637">
        <v>7189734.7599999988</v>
      </c>
      <c r="H16" s="611">
        <v>0.12889008393360091</v>
      </c>
      <c r="I16" s="616">
        <v>0.22219314502028217</v>
      </c>
      <c r="J16" s="690">
        <v>257895.75</v>
      </c>
      <c r="K16" s="650">
        <v>1075491.9200000002</v>
      </c>
      <c r="L16" s="612">
        <v>4.1702584086787011</v>
      </c>
      <c r="M16" s="649">
        <v>817596.17000000016</v>
      </c>
      <c r="N16" s="611">
        <v>6.3834630093701231E-2</v>
      </c>
      <c r="O16" s="616">
        <v>0.21036246562286215</v>
      </c>
      <c r="P16" s="378"/>
      <c r="Q16" s="376">
        <v>8103372.9799999995</v>
      </c>
      <c r="R16" s="380">
        <v>16110703.909999998</v>
      </c>
      <c r="S16" s="529">
        <v>1.9881478922126572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6901886.6209000088</v>
      </c>
      <c r="E17" s="650">
        <v>6579703.8200000059</v>
      </c>
      <c r="F17" s="612">
        <v>0.95331960395808557</v>
      </c>
      <c r="G17" s="637">
        <v>-322182.80090000294</v>
      </c>
      <c r="H17" s="611">
        <v>0.1133882260809263</v>
      </c>
      <c r="I17" s="616">
        <v>9.7236080611309422E-2</v>
      </c>
      <c r="J17" s="690">
        <v>1126366.3547</v>
      </c>
      <c r="K17" s="650">
        <v>822249.87000000011</v>
      </c>
      <c r="L17" s="612">
        <v>0.73000215832885096</v>
      </c>
      <c r="M17" s="649">
        <v>-304116.48469999991</v>
      </c>
      <c r="N17" s="611">
        <v>0.27879939705196838</v>
      </c>
      <c r="O17" s="616">
        <v>0.16082920456648142</v>
      </c>
      <c r="P17" s="378"/>
      <c r="Q17" s="376">
        <v>8028252.9756000089</v>
      </c>
      <c r="R17" s="380">
        <v>7401953.690000006</v>
      </c>
      <c r="S17" s="529">
        <v>0.92198809784600799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1326155.7699999991</v>
      </c>
      <c r="E18" s="650">
        <v>1344999.7200000011</v>
      </c>
      <c r="F18" s="612">
        <v>1.0142094544444067</v>
      </c>
      <c r="G18" s="637">
        <v>18843.950000002049</v>
      </c>
      <c r="H18" s="611">
        <v>2.1786861843244309E-2</v>
      </c>
      <c r="I18" s="616">
        <v>1.9876654751324142E-2</v>
      </c>
      <c r="J18" s="690">
        <v>0</v>
      </c>
      <c r="K18" s="650">
        <v>0</v>
      </c>
      <c r="L18" s="612" t="s">
        <v>335</v>
      </c>
      <c r="M18" s="649">
        <v>0</v>
      </c>
      <c r="N18" s="611">
        <v>0</v>
      </c>
      <c r="O18" s="616">
        <v>0</v>
      </c>
      <c r="P18" s="378"/>
      <c r="Q18" s="376">
        <v>1326155.7699999991</v>
      </c>
      <c r="R18" s="380">
        <v>1344999.7200000011</v>
      </c>
      <c r="S18" s="529">
        <v>1.0142094544444067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361536.90000000031</v>
      </c>
      <c r="E19" s="650">
        <v>396873.43000000017</v>
      </c>
      <c r="F19" s="612">
        <v>1.0977397604504542</v>
      </c>
      <c r="G19" s="637">
        <v>35336.529999999853</v>
      </c>
      <c r="H19" s="611">
        <v>5.9395394339948806E-3</v>
      </c>
      <c r="I19" s="616">
        <v>5.8650689890729531E-3</v>
      </c>
      <c r="J19" s="690">
        <v>164513.07</v>
      </c>
      <c r="K19" s="650">
        <v>191679.25999999989</v>
      </c>
      <c r="L19" s="612">
        <v>1.1651308920318604</v>
      </c>
      <c r="M19" s="649">
        <v>27166.189999999886</v>
      </c>
      <c r="N19" s="611">
        <v>4.0720449906712995E-2</v>
      </c>
      <c r="O19" s="616">
        <v>3.7491794212982675E-2</v>
      </c>
      <c r="P19" s="378"/>
      <c r="Q19" s="376">
        <v>526049.97000000032</v>
      </c>
      <c r="R19" s="380">
        <v>588552.69000000006</v>
      </c>
      <c r="S19" s="529">
        <v>1.118815176436565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14925012.120000001</v>
      </c>
      <c r="E20" s="650">
        <v>10980892.375899993</v>
      </c>
      <c r="F20" s="612">
        <v>0.73573758517658017</v>
      </c>
      <c r="G20" s="637">
        <v>-3944119.7441000082</v>
      </c>
      <c r="H20" s="611">
        <v>0.24519681957662265</v>
      </c>
      <c r="I20" s="616">
        <v>0.16227765952041345</v>
      </c>
      <c r="J20" s="690">
        <v>142848.0900000002</v>
      </c>
      <c r="K20" s="650">
        <v>209588.25999999978</v>
      </c>
      <c r="L20" s="612">
        <v>1.4672107971482116</v>
      </c>
      <c r="M20" s="649">
        <v>66740.169999999576</v>
      </c>
      <c r="N20" s="611">
        <v>3.5357911034756315E-2</v>
      </c>
      <c r="O20" s="616">
        <v>4.0994732102873854E-2</v>
      </c>
      <c r="P20" s="378"/>
      <c r="Q20" s="376">
        <v>15067860.210000001</v>
      </c>
      <c r="R20" s="380">
        <v>11190480.635899993</v>
      </c>
      <c r="S20" s="529">
        <v>0.74267218303984994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9875972.6500000004</v>
      </c>
      <c r="E21" s="650">
        <v>10290260.76</v>
      </c>
      <c r="F21" s="612">
        <v>1.0419490945026058</v>
      </c>
      <c r="G21" s="637">
        <v>414288.1099999994</v>
      </c>
      <c r="H21" s="611">
        <v>0.16224824908254143</v>
      </c>
      <c r="I21" s="616">
        <v>0.15207137770082077</v>
      </c>
      <c r="J21" s="690">
        <v>0</v>
      </c>
      <c r="K21" s="650">
        <v>0</v>
      </c>
      <c r="L21" s="612" t="s">
        <v>335</v>
      </c>
      <c r="M21" s="649">
        <v>0</v>
      </c>
      <c r="N21" s="611">
        <v>0</v>
      </c>
      <c r="O21" s="616">
        <v>0</v>
      </c>
      <c r="P21" s="378"/>
      <c r="Q21" s="376">
        <v>9875972.6500000004</v>
      </c>
      <c r="R21" s="380">
        <v>10290260.76</v>
      </c>
      <c r="S21" s="529">
        <v>1.0419490945026058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6391558.6099999994</v>
      </c>
      <c r="E22" s="650">
        <v>7937371.3599999975</v>
      </c>
      <c r="F22" s="612">
        <v>1.2418522373527916</v>
      </c>
      <c r="G22" s="637">
        <v>1545812.7499999981</v>
      </c>
      <c r="H22" s="611">
        <v>0.10500425934056654</v>
      </c>
      <c r="I22" s="616">
        <v>0.11729994275074494</v>
      </c>
      <c r="J22" s="690">
        <v>1685723.4200000002</v>
      </c>
      <c r="K22" s="650">
        <v>1701845.9000000006</v>
      </c>
      <c r="L22" s="612">
        <v>1.0095641312262247</v>
      </c>
      <c r="M22" s="649">
        <v>16122.480000000447</v>
      </c>
      <c r="N22" s="611">
        <v>0.41725205225750706</v>
      </c>
      <c r="O22" s="616">
        <v>0.33287511786621232</v>
      </c>
      <c r="P22" s="378"/>
      <c r="Q22" s="376">
        <v>8077282.0299999993</v>
      </c>
      <c r="R22" s="380">
        <v>9639217.2599999979</v>
      </c>
      <c r="S22" s="529">
        <v>1.1933738631632254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3114633.3699999996</v>
      </c>
      <c r="E23" s="650">
        <v>4275996.4400000013</v>
      </c>
      <c r="F23" s="612">
        <v>1.3728731224632071</v>
      </c>
      <c r="G23" s="637">
        <v>1161363.0700000017</v>
      </c>
      <c r="H23" s="611">
        <v>5.1169016837704119E-2</v>
      </c>
      <c r="I23" s="616">
        <v>6.3191466653815406E-2</v>
      </c>
      <c r="J23" s="690">
        <v>9601.5599999999831</v>
      </c>
      <c r="K23" s="650">
        <v>17680.299999999967</v>
      </c>
      <c r="L23" s="612">
        <v>1.8413986893796421</v>
      </c>
      <c r="M23" s="649">
        <v>8078.7399999999834</v>
      </c>
      <c r="N23" s="611">
        <v>2.3765883343268624E-3</v>
      </c>
      <c r="O23" s="616">
        <v>3.4582049681525103E-3</v>
      </c>
      <c r="P23" s="378"/>
      <c r="Q23" s="376">
        <v>3124234.9299999997</v>
      </c>
      <c r="R23" s="380">
        <v>4293676.7400000012</v>
      </c>
      <c r="S23" s="529">
        <v>1.3743130194117641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344221.02999999985</v>
      </c>
      <c r="E24" s="650">
        <v>371298.66000000061</v>
      </c>
      <c r="F24" s="612">
        <v>1.0786634971140514</v>
      </c>
      <c r="G24" s="637">
        <v>27077.630000000761</v>
      </c>
      <c r="H24" s="611">
        <v>5.6550642042218439E-3</v>
      </c>
      <c r="I24" s="616">
        <v>5.4871203054594631E-3</v>
      </c>
      <c r="J24" s="690">
        <v>80894.279999999912</v>
      </c>
      <c r="K24" s="650">
        <v>73928.770000000208</v>
      </c>
      <c r="L24" s="612">
        <v>0.91389366466949562</v>
      </c>
      <c r="M24" s="649">
        <v>-6965.5099999997037</v>
      </c>
      <c r="N24" s="611">
        <v>2.0023038148152067E-2</v>
      </c>
      <c r="O24" s="616">
        <v>1.4460209368811924E-2</v>
      </c>
      <c r="P24" s="378"/>
      <c r="Q24" s="376">
        <v>425115.30999999976</v>
      </c>
      <c r="R24" s="380">
        <v>445227.43000000081</v>
      </c>
      <c r="S24" s="529">
        <v>1.0473097993106883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54" t="s">
        <v>240</v>
      </c>
      <c r="C25" s="1055"/>
      <c r="D25" s="607">
        <v>60869517.580900013</v>
      </c>
      <c r="E25" s="608">
        <v>67667308.046913683</v>
      </c>
      <c r="F25" s="613">
        <v>1.1116780736265719</v>
      </c>
      <c r="G25" s="614">
        <v>6797790.46601367</v>
      </c>
      <c r="H25" s="611"/>
      <c r="I25" s="616"/>
      <c r="J25" s="607">
        <v>4040060.2247000001</v>
      </c>
      <c r="K25" s="608">
        <v>5112565.67</v>
      </c>
      <c r="L25" s="613">
        <v>1.2654676875218216</v>
      </c>
      <c r="M25" s="614">
        <v>1072505.4452999998</v>
      </c>
      <c r="N25" s="611"/>
      <c r="O25" s="616"/>
      <c r="P25" s="387"/>
      <c r="Q25" s="386">
        <v>64909577.805600017</v>
      </c>
      <c r="R25" s="608">
        <v>72779873.716913685</v>
      </c>
      <c r="S25" s="531">
        <v>1.1212501479347885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56" t="s">
        <v>279</v>
      </c>
      <c r="D27" s="1057"/>
      <c r="E27" s="1057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6">
        <v>16431.850000000035</v>
      </c>
      <c r="E28" s="382">
        <v>45752.180000000029</v>
      </c>
      <c r="F28" s="612">
        <v>2.7843596430103692</v>
      </c>
      <c r="G28" s="649">
        <v>29320.329999999994</v>
      </c>
      <c r="H28" s="611">
        <v>1.9030438729193877E-3</v>
      </c>
      <c r="I28" s="616">
        <v>8.9541715377077571E-3</v>
      </c>
      <c r="J28" s="535"/>
      <c r="K28" s="536"/>
      <c r="L28" s="536"/>
      <c r="M28" s="536"/>
      <c r="N28" s="536"/>
      <c r="O28" s="537"/>
      <c r="P28" s="378"/>
      <c r="Q28" s="376">
        <v>16431.850000000035</v>
      </c>
      <c r="R28" s="382">
        <v>45752.180000000029</v>
      </c>
      <c r="S28" s="529">
        <v>2.7843596430103692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6">
        <v>14391</v>
      </c>
      <c r="E29" s="382">
        <v>68864.529999999984</v>
      </c>
      <c r="F29" s="612">
        <v>4.7852498089083442</v>
      </c>
      <c r="G29" s="649">
        <v>54473.529999999984</v>
      </c>
      <c r="H29" s="611">
        <v>1.6666841758647293E-3</v>
      </c>
      <c r="I29" s="616">
        <v>1.3477495815141955E-2</v>
      </c>
      <c r="J29" s="538"/>
      <c r="K29" s="539"/>
      <c r="L29" s="539"/>
      <c r="M29" s="539"/>
      <c r="N29" s="539"/>
      <c r="O29" s="540"/>
      <c r="P29" s="378"/>
      <c r="Q29" s="376">
        <v>14391</v>
      </c>
      <c r="R29" s="382">
        <v>68864.529999999984</v>
      </c>
      <c r="S29" s="529">
        <v>4.7852498089083442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6">
        <v>208509.40999999977</v>
      </c>
      <c r="E30" s="382">
        <v>175514.05000000013</v>
      </c>
      <c r="F30" s="612">
        <v>0.84175601475252526</v>
      </c>
      <c r="G30" s="649">
        <v>-32995.359999999637</v>
      </c>
      <c r="H30" s="611">
        <v>2.4148379832248667E-2</v>
      </c>
      <c r="I30" s="616">
        <v>3.4349902255538779E-2</v>
      </c>
      <c r="J30" s="538"/>
      <c r="K30" s="539"/>
      <c r="L30" s="539"/>
      <c r="M30" s="539"/>
      <c r="N30" s="539"/>
      <c r="O30" s="540"/>
      <c r="P30" s="378"/>
      <c r="Q30" s="376">
        <v>208509.40999999977</v>
      </c>
      <c r="R30" s="382">
        <v>175514.05000000013</v>
      </c>
      <c r="S30" s="529">
        <v>0.84175601475252526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6">
        <v>101157.78000000017</v>
      </c>
      <c r="E31" s="382">
        <v>88197.36999999985</v>
      </c>
      <c r="F31" s="612">
        <v>0.87187925634587571</v>
      </c>
      <c r="G31" s="649">
        <v>-12960.410000000324</v>
      </c>
      <c r="H31" s="611">
        <v>1.1715521589299276E-2</v>
      </c>
      <c r="I31" s="616">
        <v>1.7261131166966866E-2</v>
      </c>
      <c r="J31" s="538"/>
      <c r="K31" s="539"/>
      <c r="L31" s="539"/>
      <c r="M31" s="539"/>
      <c r="N31" s="539"/>
      <c r="O31" s="540"/>
      <c r="P31" s="378"/>
      <c r="Q31" s="376">
        <v>101157.78000000017</v>
      </c>
      <c r="R31" s="382">
        <v>88197.36999999985</v>
      </c>
      <c r="S31" s="529">
        <v>0.87187925634587571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6">
        <v>146940.33000000007</v>
      </c>
      <c r="E32" s="382">
        <v>126005.93000000017</v>
      </c>
      <c r="F32" s="612">
        <v>0.85753128497805953</v>
      </c>
      <c r="G32" s="649">
        <v>-20934.399999999907</v>
      </c>
      <c r="H32" s="611">
        <v>1.7017797429458793E-2</v>
      </c>
      <c r="I32" s="616">
        <v>2.4660654683304636E-2</v>
      </c>
      <c r="J32" s="538"/>
      <c r="K32" s="539"/>
      <c r="L32" s="539"/>
      <c r="M32" s="539"/>
      <c r="N32" s="539"/>
      <c r="O32" s="540"/>
      <c r="P32" s="378"/>
      <c r="Q32" s="376">
        <v>146940.33000000007</v>
      </c>
      <c r="R32" s="382">
        <v>126005.93000000017</v>
      </c>
      <c r="S32" s="529">
        <v>0.85753128497805953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6">
        <v>48217.34</v>
      </c>
      <c r="E33" s="382">
        <v>106658.06</v>
      </c>
      <c r="F33" s="612">
        <v>2.2120270425535713</v>
      </c>
      <c r="G33" s="649">
        <v>58440.72</v>
      </c>
      <c r="H33" s="611">
        <v>5.5842594385580877E-3</v>
      </c>
      <c r="I33" s="616">
        <v>2.0874077806109469E-2</v>
      </c>
      <c r="J33" s="538"/>
      <c r="K33" s="539"/>
      <c r="L33" s="539"/>
      <c r="M33" s="539"/>
      <c r="N33" s="539"/>
      <c r="O33" s="540"/>
      <c r="P33" s="378"/>
      <c r="Q33" s="376">
        <v>48217.34</v>
      </c>
      <c r="R33" s="382">
        <v>106658.06</v>
      </c>
      <c r="S33" s="529">
        <v>2.2120270425535713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6">
        <v>8098861.5800000001</v>
      </c>
      <c r="E34" s="382">
        <v>4498601.75</v>
      </c>
      <c r="F34" s="612">
        <v>0.55546099974213903</v>
      </c>
      <c r="G34" s="649">
        <v>-3600259.83</v>
      </c>
      <c r="H34" s="611">
        <v>0.93796431366165101</v>
      </c>
      <c r="I34" s="616">
        <v>0.88042256673523056</v>
      </c>
      <c r="J34" s="538"/>
      <c r="K34" s="539"/>
      <c r="L34" s="539"/>
      <c r="M34" s="539"/>
      <c r="N34" s="539"/>
      <c r="O34" s="540"/>
      <c r="P34" s="378"/>
      <c r="Q34" s="376">
        <v>8098861.5800000001</v>
      </c>
      <c r="R34" s="382">
        <v>4498601.75</v>
      </c>
      <c r="S34" s="529">
        <v>0.55546099974213903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34" t="s">
        <v>317</v>
      </c>
      <c r="C35" s="1034"/>
      <c r="D35" s="607">
        <v>8634509.290000001</v>
      </c>
      <c r="E35" s="608">
        <v>5109593.87</v>
      </c>
      <c r="F35" s="613">
        <v>0.59176424489086388</v>
      </c>
      <c r="G35" s="614">
        <v>-3524915.4200000009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8634509.290000001</v>
      </c>
      <c r="R35" s="608">
        <v>5109593.87</v>
      </c>
      <c r="S35" s="531">
        <v>0.59176424489086388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4"/>
      <c r="M36" s="1044"/>
      <c r="N36" s="1044"/>
      <c r="O36" s="1044"/>
      <c r="P36" s="1044"/>
      <c r="Q36" s="1044"/>
      <c r="R36" s="1044"/>
      <c r="S36" s="1044"/>
      <c r="T36" s="359"/>
    </row>
    <row r="37" spans="1:25" s="266" customFormat="1" ht="18" customHeight="1" x14ac:dyDescent="0.3">
      <c r="B37" s="1053" t="s">
        <v>313</v>
      </c>
      <c r="C37" s="1053"/>
      <c r="D37" s="783">
        <v>69504026.87090002</v>
      </c>
      <c r="E37" s="594">
        <v>72776901.916913688</v>
      </c>
      <c r="F37" s="612">
        <v>1.0470889989164636</v>
      </c>
      <c r="G37" s="783">
        <v>3272875.0460136682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73544087.095600024</v>
      </c>
      <c r="R37" s="594">
        <v>77889467.58691369</v>
      </c>
      <c r="S37" s="792">
        <v>1.0590853821554016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f t="shared" ref="Q38:R42" si="0">SUM(D38+F38+J38+N38)</f>
        <v>7261314.6200000001</v>
      </c>
      <c r="R38" s="296">
        <f t="shared" si="0"/>
        <v>8109371.330000001</v>
      </c>
      <c r="S38" s="295">
        <f>SUM(R38)/Q38</f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f t="shared" si="0"/>
        <v>0</v>
      </c>
      <c r="R39" s="296">
        <f t="shared" si="0"/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f t="shared" si="0"/>
        <v>22184473.309999999</v>
      </c>
      <c r="R40" s="296">
        <f t="shared" si="0"/>
        <v>28433935.940000001</v>
      </c>
      <c r="S40" s="295">
        <f>SUM(R40)/Q40</f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f t="shared" si="0"/>
        <v>31507668.600000001</v>
      </c>
      <c r="R41" s="296">
        <f t="shared" si="0"/>
        <v>31959171.540000007</v>
      </c>
      <c r="S41" s="295">
        <f>SUM(R41)/Q41</f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f t="shared" si="0"/>
        <v>17292959.070000064</v>
      </c>
      <c r="R42" s="296">
        <f t="shared" si="0"/>
        <v>18458389.119999994</v>
      </c>
      <c r="S42" s="295">
        <f>SUM(R42)/Q42</f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</mergeCells>
  <conditionalFormatting sqref="S38:Y42 S29:Y34 S12:Y25">
    <cfRule type="cellIs" dxfId="565" priority="61" stopIfTrue="1" operator="lessThan">
      <formula>1</formula>
    </cfRule>
    <cfRule type="cellIs" dxfId="564" priority="62" stopIfTrue="1" operator="greaterThan">
      <formula>1</formula>
    </cfRule>
  </conditionalFormatting>
  <conditionalFormatting sqref="S35:Y35">
    <cfRule type="cellIs" dxfId="563" priority="57" stopIfTrue="1" operator="lessThan">
      <formula>1</formula>
    </cfRule>
    <cfRule type="cellIs" dxfId="562" priority="58" stopIfTrue="1" operator="greaterThan">
      <formula>1</formula>
    </cfRule>
  </conditionalFormatting>
  <conditionalFormatting sqref="F12:F23 F29:F34">
    <cfRule type="cellIs" dxfId="561" priority="55" operator="lessThan">
      <formula>1</formula>
    </cfRule>
    <cfRule type="cellIs" dxfId="560" priority="56" operator="greaterThan">
      <formula>1</formula>
    </cfRule>
  </conditionalFormatting>
  <conditionalFormatting sqref="G12:G23 G29:G34">
    <cfRule type="cellIs" dxfId="559" priority="53" operator="lessThan">
      <formula>0</formula>
    </cfRule>
    <cfRule type="cellIs" dxfId="558" priority="54" operator="greaterThan">
      <formula>0</formula>
    </cfRule>
  </conditionalFormatting>
  <conditionalFormatting sqref="F24">
    <cfRule type="cellIs" dxfId="557" priority="51" operator="lessThan">
      <formula>1</formula>
    </cfRule>
    <cfRule type="cellIs" dxfId="556" priority="52" operator="greaterThan">
      <formula>1</formula>
    </cfRule>
  </conditionalFormatting>
  <conditionalFormatting sqref="G24">
    <cfRule type="cellIs" dxfId="555" priority="49" operator="lessThan">
      <formula>0</formula>
    </cfRule>
    <cfRule type="cellIs" dxfId="554" priority="50" operator="greaterThan">
      <formula>0</formula>
    </cfRule>
  </conditionalFormatting>
  <conditionalFormatting sqref="G25">
    <cfRule type="cellIs" dxfId="553" priority="45" operator="lessThan">
      <formula>0</formula>
    </cfRule>
    <cfRule type="cellIs" dxfId="552" priority="46" operator="greaterThan">
      <formula>0</formula>
    </cfRule>
  </conditionalFormatting>
  <conditionalFormatting sqref="F25">
    <cfRule type="cellIs" dxfId="551" priority="47" operator="lessThan">
      <formula>1</formula>
    </cfRule>
    <cfRule type="cellIs" dxfId="550" priority="48" operator="greaterThan">
      <formula>1</formula>
    </cfRule>
  </conditionalFormatting>
  <conditionalFormatting sqref="L12:L23">
    <cfRule type="cellIs" dxfId="549" priority="43" operator="lessThan">
      <formula>1</formula>
    </cfRule>
    <cfRule type="cellIs" dxfId="548" priority="44" operator="greaterThan">
      <formula>1</formula>
    </cfRule>
  </conditionalFormatting>
  <conditionalFormatting sqref="M12:M23">
    <cfRule type="cellIs" dxfId="547" priority="41" operator="lessThan">
      <formula>0</formula>
    </cfRule>
    <cfRule type="cellIs" dxfId="546" priority="42" operator="greaterThan">
      <formula>0</formula>
    </cfRule>
  </conditionalFormatting>
  <conditionalFormatting sqref="L24">
    <cfRule type="cellIs" dxfId="545" priority="39" operator="lessThan">
      <formula>1</formula>
    </cfRule>
    <cfRule type="cellIs" dxfId="544" priority="40" operator="greaterThan">
      <formula>1</formula>
    </cfRule>
  </conditionalFormatting>
  <conditionalFormatting sqref="M24">
    <cfRule type="cellIs" dxfId="543" priority="37" operator="lessThan">
      <formula>0</formula>
    </cfRule>
    <cfRule type="cellIs" dxfId="542" priority="38" operator="greaterThan">
      <formula>0</formula>
    </cfRule>
  </conditionalFormatting>
  <conditionalFormatting sqref="M25">
    <cfRule type="cellIs" dxfId="541" priority="33" operator="lessThan">
      <formula>0</formula>
    </cfRule>
    <cfRule type="cellIs" dxfId="540" priority="34" operator="greaterThan">
      <formula>0</formula>
    </cfRule>
  </conditionalFormatting>
  <conditionalFormatting sqref="L25">
    <cfRule type="cellIs" dxfId="539" priority="35" operator="lessThan">
      <formula>1</formula>
    </cfRule>
    <cfRule type="cellIs" dxfId="538" priority="36" operator="greaterThan">
      <formula>1</formula>
    </cfRule>
  </conditionalFormatting>
  <conditionalFormatting sqref="G35">
    <cfRule type="cellIs" dxfId="537" priority="25" operator="lessThan">
      <formula>0</formula>
    </cfRule>
    <cfRule type="cellIs" dxfId="536" priority="26" operator="greaterThan">
      <formula>0</formula>
    </cfRule>
  </conditionalFormatting>
  <conditionalFormatting sqref="F35">
    <cfRule type="cellIs" dxfId="535" priority="27" operator="lessThan">
      <formula>1</formula>
    </cfRule>
    <cfRule type="cellIs" dxfId="534" priority="28" operator="greaterThan">
      <formula>1</formula>
    </cfRule>
  </conditionalFormatting>
  <conditionalFormatting sqref="G28">
    <cfRule type="cellIs" dxfId="533" priority="19" operator="lessThan">
      <formula>0</formula>
    </cfRule>
    <cfRule type="cellIs" dxfId="532" priority="20" operator="greaterThan">
      <formula>0</formula>
    </cfRule>
  </conditionalFormatting>
  <conditionalFormatting sqref="S28">
    <cfRule type="cellIs" dxfId="531" priority="17" stopIfTrue="1" operator="lessThan">
      <formula>1</formula>
    </cfRule>
    <cfRule type="cellIs" dxfId="530" priority="18" stopIfTrue="1" operator="greaterThan">
      <formula>1</formula>
    </cfRule>
  </conditionalFormatting>
  <conditionalFormatting sqref="F28">
    <cfRule type="cellIs" dxfId="529" priority="15" operator="lessThan">
      <formula>1</formula>
    </cfRule>
    <cfRule type="cellIs" dxfId="528" priority="16" operator="greaterThan">
      <formula>1</formula>
    </cfRule>
  </conditionalFormatting>
  <conditionalFormatting sqref="T36:T37">
    <cfRule type="cellIs" dxfId="527" priority="13" operator="lessThan">
      <formula>1</formula>
    </cfRule>
    <cfRule type="cellIs" dxfId="526" priority="14" operator="greaterThan">
      <formula>1</formula>
    </cfRule>
  </conditionalFormatting>
  <conditionalFormatting sqref="T36:T37">
    <cfRule type="cellIs" dxfId="525" priority="12" operator="lessThan">
      <formula>1</formula>
    </cfRule>
  </conditionalFormatting>
  <conditionalFormatting sqref="F37">
    <cfRule type="cellIs" dxfId="524" priority="10" operator="lessThan">
      <formula>1</formula>
    </cfRule>
    <cfRule type="cellIs" dxfId="523" priority="11" operator="greaterThan">
      <formula>1</formula>
    </cfRule>
  </conditionalFormatting>
  <conditionalFormatting sqref="G37">
    <cfRule type="cellIs" dxfId="522" priority="8" operator="lessThan">
      <formula>0</formula>
    </cfRule>
    <cfRule type="cellIs" dxfId="521" priority="9" operator="greaterThan">
      <formula>0</formula>
    </cfRule>
  </conditionalFormatting>
  <conditionalFormatting sqref="S37">
    <cfRule type="cellIs" dxfId="520" priority="7" operator="lessThan">
      <formula>0</formula>
    </cfRule>
  </conditionalFormatting>
  <conditionalFormatting sqref="L37">
    <cfRule type="cellIs" dxfId="519" priority="5" operator="lessThan">
      <formula>1</formula>
    </cfRule>
    <cfRule type="cellIs" dxfId="518" priority="6" operator="greaterThan">
      <formula>1</formula>
    </cfRule>
  </conditionalFormatting>
  <conditionalFormatting sqref="M37">
    <cfRule type="cellIs" dxfId="517" priority="3" operator="lessThan">
      <formula>0</formula>
    </cfRule>
    <cfRule type="cellIs" dxfId="516" priority="4" operator="greaterThan">
      <formula>0</formula>
    </cfRule>
  </conditionalFormatting>
  <conditionalFormatting sqref="K37">
    <cfRule type="cellIs" dxfId="515" priority="1" operator="lessThan">
      <formula>0</formula>
    </cfRule>
    <cfRule type="cellIs" dxfId="51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68" t="s">
        <v>266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309"/>
      <c r="Q4" s="309"/>
    </row>
    <row r="5" spans="1:17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917" t="s">
        <v>265</v>
      </c>
      <c r="C7" s="917"/>
      <c r="D7" s="917"/>
      <c r="E7" s="918"/>
      <c r="F7" s="305"/>
      <c r="G7" s="305"/>
      <c r="H7" s="305"/>
      <c r="I7" s="305"/>
      <c r="J7" s="305"/>
      <c r="K7" s="305"/>
      <c r="L7" s="305"/>
      <c r="M7" s="305"/>
      <c r="N7" s="870" t="s">
        <v>180</v>
      </c>
      <c r="O7" s="870"/>
    </row>
    <row r="8" spans="1:17" s="269" customFormat="1" ht="17.25" customHeight="1" x14ac:dyDescent="0.25">
      <c r="A8" s="871"/>
      <c r="B8" s="872" t="s">
        <v>84</v>
      </c>
      <c r="C8" s="875" t="s">
        <v>160</v>
      </c>
      <c r="D8" s="878" t="s">
        <v>262</v>
      </c>
      <c r="E8" s="879"/>
      <c r="F8" s="879"/>
      <c r="G8" s="879"/>
      <c r="H8" s="878" t="s">
        <v>263</v>
      </c>
      <c r="I8" s="879"/>
      <c r="J8" s="879"/>
      <c r="K8" s="879"/>
      <c r="L8" s="303"/>
      <c r="M8" s="880" t="s">
        <v>238</v>
      </c>
      <c r="N8" s="881"/>
      <c r="O8" s="882"/>
    </row>
    <row r="9" spans="1:17" s="269" customFormat="1" ht="17.25" customHeight="1" x14ac:dyDescent="0.25">
      <c r="A9" s="871"/>
      <c r="B9" s="873"/>
      <c r="C9" s="876"/>
      <c r="D9" s="919" t="s">
        <v>161</v>
      </c>
      <c r="E9" s="920"/>
      <c r="F9" s="920" t="s">
        <v>41</v>
      </c>
      <c r="G9" s="920"/>
      <c r="H9" s="919" t="s">
        <v>161</v>
      </c>
      <c r="I9" s="920"/>
      <c r="J9" s="920" t="s">
        <v>41</v>
      </c>
      <c r="K9" s="923"/>
      <c r="L9" s="533"/>
      <c r="M9" s="919" t="s">
        <v>324</v>
      </c>
      <c r="N9" s="920"/>
      <c r="O9" s="923"/>
    </row>
    <row r="10" spans="1:17" s="269" customFormat="1" ht="15" customHeight="1" x14ac:dyDescent="0.25">
      <c r="A10" s="871"/>
      <c r="B10" s="873"/>
      <c r="C10" s="876"/>
      <c r="D10" s="921" t="s">
        <v>162</v>
      </c>
      <c r="E10" s="922"/>
      <c r="F10" s="921" t="s">
        <v>162</v>
      </c>
      <c r="G10" s="922"/>
      <c r="H10" s="921" t="s">
        <v>162</v>
      </c>
      <c r="I10" s="922"/>
      <c r="J10" s="921" t="s">
        <v>162</v>
      </c>
      <c r="K10" s="922"/>
      <c r="L10" s="396"/>
      <c r="M10" s="893" t="s">
        <v>239</v>
      </c>
      <c r="N10" s="894"/>
      <c r="O10" s="885" t="s">
        <v>332</v>
      </c>
    </row>
    <row r="11" spans="1:17" s="269" customFormat="1" ht="16.149999999999999" customHeight="1" x14ac:dyDescent="0.25">
      <c r="A11" s="290"/>
      <c r="B11" s="874"/>
      <c r="C11" s="877"/>
      <c r="D11" s="354" t="s">
        <v>333</v>
      </c>
      <c r="E11" s="354" t="s">
        <v>334</v>
      </c>
      <c r="F11" s="354" t="s">
        <v>333</v>
      </c>
      <c r="G11" s="354" t="s">
        <v>334</v>
      </c>
      <c r="H11" s="354" t="s">
        <v>333</v>
      </c>
      <c r="I11" s="354" t="s">
        <v>334</v>
      </c>
      <c r="J11" s="354" t="s">
        <v>333</v>
      </c>
      <c r="K11" s="354" t="s">
        <v>334</v>
      </c>
      <c r="L11" s="511"/>
      <c r="M11" s="354" t="s">
        <v>333</v>
      </c>
      <c r="N11" s="354" t="s">
        <v>334</v>
      </c>
      <c r="O11" s="886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11164258.739999987</v>
      </c>
      <c r="E13" s="650">
        <v>12605033.741013691</v>
      </c>
      <c r="F13" s="690">
        <v>0</v>
      </c>
      <c r="G13" s="650">
        <v>0</v>
      </c>
      <c r="H13" s="690">
        <v>1708772.1000000043</v>
      </c>
      <c r="I13" s="650">
        <v>2497681.9899999951</v>
      </c>
      <c r="J13" s="690">
        <v>0</v>
      </c>
      <c r="K13" s="650">
        <v>0</v>
      </c>
      <c r="L13" s="378"/>
      <c r="M13" s="376">
        <v>12873030.839999992</v>
      </c>
      <c r="N13" s="380">
        <v>15102715.731013685</v>
      </c>
      <c r="O13" s="529">
        <v>1.1732058998946431</v>
      </c>
    </row>
    <row r="14" spans="1:17" s="269" customFormat="1" ht="16.899999999999999" customHeight="1" x14ac:dyDescent="0.25">
      <c r="A14" s="292"/>
      <c r="B14" s="288" t="s">
        <v>55</v>
      </c>
      <c r="C14" s="300" t="s">
        <v>87</v>
      </c>
      <c r="D14" s="690">
        <v>30581855.820000008</v>
      </c>
      <c r="E14" s="650">
        <v>32823426.939999998</v>
      </c>
      <c r="F14" s="690">
        <v>3742552.9</v>
      </c>
      <c r="G14" s="650">
        <v>3241389.45</v>
      </c>
      <c r="H14" s="690">
        <v>1149942.6000000001</v>
      </c>
      <c r="I14" s="650">
        <v>1575902.1099999999</v>
      </c>
      <c r="J14" s="690">
        <v>28805.119999999999</v>
      </c>
      <c r="K14" s="650">
        <v>84900.51</v>
      </c>
      <c r="L14" s="378"/>
      <c r="M14" s="376">
        <v>35503156.440000005</v>
      </c>
      <c r="N14" s="380">
        <v>37725619.009999998</v>
      </c>
      <c r="O14" s="529">
        <v>1.0625990135202747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8963623.5399999991</v>
      </c>
      <c r="E15" s="650">
        <v>9922163.3599999994</v>
      </c>
      <c r="F15" s="690">
        <v>0</v>
      </c>
      <c r="G15" s="650">
        <v>0</v>
      </c>
      <c r="H15" s="690">
        <v>424894.04</v>
      </c>
      <c r="I15" s="650">
        <v>530162.06999999995</v>
      </c>
      <c r="J15" s="690">
        <v>0</v>
      </c>
      <c r="K15" s="650">
        <v>0</v>
      </c>
      <c r="L15" s="378"/>
      <c r="M15" s="376">
        <v>9388517.5799999982</v>
      </c>
      <c r="N15" s="380">
        <v>10452325.43</v>
      </c>
      <c r="O15" s="529">
        <v>1.1133094592341384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0</v>
      </c>
      <c r="E16" s="650">
        <v>2082700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6">
        <v>0</v>
      </c>
      <c r="N16" s="380">
        <v>2082700</v>
      </c>
      <c r="O16" s="529" t="s">
        <v>335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21290323.390000001</v>
      </c>
      <c r="E17" s="650">
        <v>28774553.620000001</v>
      </c>
      <c r="F17" s="690">
        <v>5498711.8500000006</v>
      </c>
      <c r="G17" s="650">
        <v>5305204.28</v>
      </c>
      <c r="H17" s="690">
        <v>536518.86</v>
      </c>
      <c r="I17" s="650">
        <v>1448071.35</v>
      </c>
      <c r="J17" s="690">
        <v>60172.15</v>
      </c>
      <c r="K17" s="650">
        <v>95609.9</v>
      </c>
      <c r="L17" s="378"/>
      <c r="M17" s="376">
        <v>27385726.25</v>
      </c>
      <c r="N17" s="380">
        <v>35623439.149999999</v>
      </c>
      <c r="O17" s="529">
        <v>1.3008031565348754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35106452.510600008</v>
      </c>
      <c r="E18" s="650">
        <v>36738312.720000006</v>
      </c>
      <c r="F18" s="690">
        <v>0</v>
      </c>
      <c r="G18" s="650">
        <v>0</v>
      </c>
      <c r="H18" s="690">
        <v>5619541.3246999998</v>
      </c>
      <c r="I18" s="650">
        <v>4534123.79</v>
      </c>
      <c r="J18" s="690">
        <v>0</v>
      </c>
      <c r="K18" s="650">
        <v>0</v>
      </c>
      <c r="L18" s="378"/>
      <c r="M18" s="376">
        <v>40725993.835300006</v>
      </c>
      <c r="N18" s="380">
        <v>41272436.510000005</v>
      </c>
      <c r="O18" s="529">
        <v>1.0134175405739605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5980076.7599999756</v>
      </c>
      <c r="E19" s="650">
        <v>6709549.0100000305</v>
      </c>
      <c r="F19" s="690">
        <v>15938143.420000056</v>
      </c>
      <c r="G19" s="650">
        <v>17029360.590000004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21918220.18000003</v>
      </c>
      <c r="N19" s="380">
        <v>23738909.600000035</v>
      </c>
      <c r="O19" s="529">
        <v>1.0830673934766541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361536.90000000031</v>
      </c>
      <c r="E20" s="650">
        <v>396873.43000000017</v>
      </c>
      <c r="F20" s="690">
        <v>15463661.379999969</v>
      </c>
      <c r="G20" s="650">
        <v>14655075.830000196</v>
      </c>
      <c r="H20" s="690">
        <v>164513.07</v>
      </c>
      <c r="I20" s="650">
        <v>191679.25999999989</v>
      </c>
      <c r="J20" s="690">
        <v>5516327.4699999429</v>
      </c>
      <c r="K20" s="650">
        <v>5150852.879999999</v>
      </c>
      <c r="L20" s="378"/>
      <c r="M20" s="376">
        <v>21506038.819999911</v>
      </c>
      <c r="N20" s="380">
        <v>20394481.400000192</v>
      </c>
      <c r="O20" s="529">
        <v>0.94831417215865865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40513088.600000001</v>
      </c>
      <c r="E21" s="650">
        <v>37259887.625899993</v>
      </c>
      <c r="F21" s="690">
        <v>2718283.23</v>
      </c>
      <c r="G21" s="650">
        <v>2413853.6700000004</v>
      </c>
      <c r="H21" s="690">
        <v>2678868.0100000002</v>
      </c>
      <c r="I21" s="650">
        <v>3108793.75</v>
      </c>
      <c r="J21" s="690">
        <v>0</v>
      </c>
      <c r="K21" s="650">
        <v>0</v>
      </c>
      <c r="L21" s="378"/>
      <c r="M21" s="376">
        <v>45910239.839999996</v>
      </c>
      <c r="N21" s="380">
        <v>42782535.045899995</v>
      </c>
      <c r="O21" s="529">
        <v>0.93187348171126427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22331730.32</v>
      </c>
      <c r="E22" s="650">
        <v>23717037.23</v>
      </c>
      <c r="F22" s="690">
        <v>5704994.9499999937</v>
      </c>
      <c r="G22" s="650">
        <v>6963036.2899999721</v>
      </c>
      <c r="H22" s="690">
        <v>0</v>
      </c>
      <c r="I22" s="650">
        <v>0</v>
      </c>
      <c r="J22" s="690">
        <v>126652.97</v>
      </c>
      <c r="K22" s="650">
        <v>387392.25000000081</v>
      </c>
      <c r="L22" s="378"/>
      <c r="M22" s="376">
        <v>28163378.239999995</v>
      </c>
      <c r="N22" s="380">
        <v>31067465.769999973</v>
      </c>
      <c r="O22" s="529">
        <v>1.1031157379364152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13486590.51</v>
      </c>
      <c r="E23" s="650">
        <v>15580161.100000001</v>
      </c>
      <c r="F23" s="690">
        <v>17987181.670000002</v>
      </c>
      <c r="G23" s="650">
        <v>19184411.93</v>
      </c>
      <c r="H23" s="690">
        <v>3401538.35</v>
      </c>
      <c r="I23" s="650">
        <v>3938492.7900000005</v>
      </c>
      <c r="J23" s="690">
        <v>3594926.16</v>
      </c>
      <c r="K23" s="650">
        <v>4515259.6900000004</v>
      </c>
      <c r="L23" s="378"/>
      <c r="M23" s="376">
        <v>38470236.689999998</v>
      </c>
      <c r="N23" s="380">
        <v>43218325.509999998</v>
      </c>
      <c r="O23" s="529">
        <v>1.1234223968586663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17172754.32</v>
      </c>
      <c r="E24" s="650">
        <v>18963504.100000001</v>
      </c>
      <c r="F24" s="690">
        <v>0</v>
      </c>
      <c r="G24" s="650">
        <v>0</v>
      </c>
      <c r="H24" s="690">
        <v>487866.89</v>
      </c>
      <c r="I24" s="650">
        <v>639109.27</v>
      </c>
      <c r="J24" s="690">
        <v>0</v>
      </c>
      <c r="K24" s="650">
        <v>0</v>
      </c>
      <c r="L24" s="378"/>
      <c r="M24" s="376">
        <v>17660621.210000001</v>
      </c>
      <c r="N24" s="380">
        <v>19602613.370000001</v>
      </c>
      <c r="O24" s="529">
        <v>1.1099617129492807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10719378.42</v>
      </c>
      <c r="E25" s="650">
        <v>11607102.630000001</v>
      </c>
      <c r="F25" s="690">
        <v>0</v>
      </c>
      <c r="G25" s="650">
        <v>0</v>
      </c>
      <c r="H25" s="690">
        <v>3790937.2199999997</v>
      </c>
      <c r="I25" s="650">
        <v>3425177.33</v>
      </c>
      <c r="J25" s="690">
        <v>0</v>
      </c>
      <c r="K25" s="650">
        <v>0</v>
      </c>
      <c r="L25" s="378"/>
      <c r="M25" s="376">
        <v>14510315.640000001</v>
      </c>
      <c r="N25" s="380">
        <v>15032279.960000001</v>
      </c>
      <c r="O25" s="529">
        <v>1.0359719480230412</v>
      </c>
    </row>
    <row r="26" spans="1:26" ht="19.149999999999999" customHeight="1" x14ac:dyDescent="0.25">
      <c r="A26" s="293"/>
      <c r="B26" s="925" t="s">
        <v>240</v>
      </c>
      <c r="C26" s="925"/>
      <c r="D26" s="377">
        <v>217671669.83059996</v>
      </c>
      <c r="E26" s="579">
        <v>237180305.50691369</v>
      </c>
      <c r="F26" s="377">
        <v>67053529.400000021</v>
      </c>
      <c r="G26" s="579">
        <v>68792332.04000017</v>
      </c>
      <c r="H26" s="377">
        <v>19963392.464700002</v>
      </c>
      <c r="I26" s="579">
        <v>21889193.709999993</v>
      </c>
      <c r="J26" s="377">
        <v>9326883.8699999414</v>
      </c>
      <c r="K26" s="579">
        <v>10234015.23</v>
      </c>
      <c r="L26" s="387"/>
      <c r="M26" s="386">
        <v>314015475.56529993</v>
      </c>
      <c r="N26" s="389">
        <v>338095846.48691386</v>
      </c>
      <c r="O26" s="531">
        <v>1.0766852999148011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6">
        <v>324056.35000000003</v>
      </c>
      <c r="E28" s="382">
        <v>516249.06000000006</v>
      </c>
      <c r="F28" s="746">
        <v>0</v>
      </c>
      <c r="G28" s="382">
        <v>0</v>
      </c>
      <c r="H28" s="535"/>
      <c r="I28" s="536"/>
      <c r="J28" s="536"/>
      <c r="K28" s="537"/>
      <c r="L28" s="378"/>
      <c r="M28" s="376">
        <v>324056.35000000003</v>
      </c>
      <c r="N28" s="380">
        <v>516249.06000000006</v>
      </c>
      <c r="O28" s="529">
        <v>1.593084227480807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6">
        <v>989899.48</v>
      </c>
      <c r="E29" s="382">
        <v>2626783.5099999998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989899.48</v>
      </c>
      <c r="N29" s="380">
        <v>2626783.5099999998</v>
      </c>
      <c r="O29" s="529">
        <v>2.6535861095714486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6">
        <v>3431689.8</v>
      </c>
      <c r="E30" s="382">
        <v>3930694.16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3431689.8</v>
      </c>
      <c r="N30" s="380">
        <v>3930694.16</v>
      </c>
      <c r="O30" s="529">
        <v>1.1454106836812583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6">
        <v>3276995.8000000003</v>
      </c>
      <c r="E31" s="382">
        <v>3750969.2699999996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3276995.8000000003</v>
      </c>
      <c r="N31" s="380">
        <v>3750969.2699999996</v>
      </c>
      <c r="O31" s="529">
        <v>1.1446365814689172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6">
        <v>1507109.21</v>
      </c>
      <c r="E32" s="382">
        <v>2726145.31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1507109.21</v>
      </c>
      <c r="N32" s="380">
        <v>2726145.31</v>
      </c>
      <c r="O32" s="529">
        <v>1.8088571763157097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1050252.6599999999</v>
      </c>
      <c r="E33" s="382">
        <v>1629137.02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1050252.6599999999</v>
      </c>
      <c r="N33" s="380">
        <v>1629137.02</v>
      </c>
      <c r="O33" s="529">
        <v>1.551185807041898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6">
        <v>12045800.58</v>
      </c>
      <c r="E34" s="382">
        <v>7819729.0699999994</v>
      </c>
      <c r="F34" s="746">
        <v>462712.37</v>
      </c>
      <c r="G34" s="382">
        <v>1285637.7100000002</v>
      </c>
      <c r="H34" s="538"/>
      <c r="I34" s="539"/>
      <c r="J34" s="539"/>
      <c r="K34" s="540"/>
      <c r="L34" s="378"/>
      <c r="M34" s="376">
        <v>12508512.949999999</v>
      </c>
      <c r="N34" s="380">
        <v>9105366.7799999993</v>
      </c>
      <c r="O34" s="529">
        <v>0.72793359341727348</v>
      </c>
    </row>
    <row r="35" spans="1:15" s="266" customFormat="1" ht="20.25" customHeight="1" x14ac:dyDescent="0.25">
      <c r="A35" s="275"/>
      <c r="B35" s="924" t="s">
        <v>314</v>
      </c>
      <c r="C35" s="924"/>
      <c r="D35" s="650">
        <v>22625803.880000003</v>
      </c>
      <c r="E35" s="651">
        <v>22999707.399999999</v>
      </c>
      <c r="F35" s="377">
        <v>462712.37</v>
      </c>
      <c r="G35" s="579">
        <v>1285637.7100000002</v>
      </c>
      <c r="H35" s="541"/>
      <c r="I35" s="438"/>
      <c r="J35" s="419"/>
      <c r="K35" s="420"/>
      <c r="L35" s="387"/>
      <c r="M35" s="386">
        <v>23088516.25</v>
      </c>
      <c r="N35" s="389">
        <v>24285345.109999999</v>
      </c>
      <c r="O35" s="531">
        <v>1.0518365427661467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  <mergeCell ref="B7:E7"/>
    <mergeCell ref="A8:A10"/>
    <mergeCell ref="D9:E9"/>
    <mergeCell ref="D10:E10"/>
    <mergeCell ref="J9:K9"/>
    <mergeCell ref="H8:K8"/>
    <mergeCell ref="H9:I9"/>
  </mergeCells>
  <conditionalFormatting sqref="O37:O42 O13:O26">
    <cfRule type="cellIs" dxfId="768" priority="7" stopIfTrue="1" operator="lessThan">
      <formula>1</formula>
    </cfRule>
    <cfRule type="cellIs" dxfId="767" priority="8" stopIfTrue="1" operator="greaterThan">
      <formula>1</formula>
    </cfRule>
  </conditionalFormatting>
  <conditionalFormatting sqref="O28:O34">
    <cfRule type="cellIs" dxfId="766" priority="3" stopIfTrue="1" operator="lessThan">
      <formula>1</formula>
    </cfRule>
    <cfRule type="cellIs" dxfId="765" priority="4" stopIfTrue="1" operator="greaterThan">
      <formula>1</formula>
    </cfRule>
  </conditionalFormatting>
  <conditionalFormatting sqref="O35">
    <cfRule type="cellIs" dxfId="764" priority="1" stopIfTrue="1" operator="lessThan">
      <formula>1</formula>
    </cfRule>
    <cfRule type="cellIs" dxfId="763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68" t="s">
        <v>277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729"/>
      <c r="U4" s="729"/>
      <c r="V4" s="729"/>
      <c r="W4" s="729"/>
      <c r="X4" s="729"/>
      <c r="Y4" s="729"/>
      <c r="Z4" s="309"/>
      <c r="AA4" s="309"/>
    </row>
    <row r="5" spans="1:27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730"/>
      <c r="U5" s="730"/>
      <c r="V5" s="730"/>
      <c r="W5" s="730"/>
      <c r="X5" s="730"/>
      <c r="Y5" s="730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87" t="s">
        <v>322</v>
      </c>
      <c r="C7" s="887"/>
      <c r="D7" s="887"/>
      <c r="E7" s="887"/>
      <c r="F7" s="887"/>
      <c r="G7" s="887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0" t="s">
        <v>180</v>
      </c>
      <c r="S7" s="870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71"/>
      <c r="B8" s="872" t="s">
        <v>84</v>
      </c>
      <c r="C8" s="875" t="s">
        <v>278</v>
      </c>
      <c r="D8" s="878" t="s">
        <v>93</v>
      </c>
      <c r="E8" s="879"/>
      <c r="F8" s="879"/>
      <c r="G8" s="879"/>
      <c r="H8" s="732"/>
      <c r="I8" s="732"/>
      <c r="J8" s="878" t="s">
        <v>52</v>
      </c>
      <c r="K8" s="879"/>
      <c r="L8" s="879"/>
      <c r="M8" s="879"/>
      <c r="N8" s="879"/>
      <c r="O8" s="879"/>
      <c r="P8" s="303"/>
      <c r="Q8" s="880" t="s">
        <v>238</v>
      </c>
      <c r="R8" s="881"/>
      <c r="S8" s="882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71"/>
      <c r="B9" s="873"/>
      <c r="C9" s="876"/>
      <c r="D9" s="921" t="s">
        <v>162</v>
      </c>
      <c r="E9" s="922"/>
      <c r="F9" s="962" t="s">
        <v>332</v>
      </c>
      <c r="G9" s="1035" t="s">
        <v>336</v>
      </c>
      <c r="H9" s="921" t="s">
        <v>227</v>
      </c>
      <c r="I9" s="922"/>
      <c r="J9" s="921" t="s">
        <v>162</v>
      </c>
      <c r="K9" s="922"/>
      <c r="L9" s="962" t="s">
        <v>332</v>
      </c>
      <c r="M9" s="962" t="s">
        <v>336</v>
      </c>
      <c r="N9" s="921" t="s">
        <v>227</v>
      </c>
      <c r="O9" s="922"/>
      <c r="P9" s="396"/>
      <c r="Q9" s="893" t="s">
        <v>280</v>
      </c>
      <c r="R9" s="894"/>
      <c r="S9" s="885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31"/>
      <c r="B10" s="874"/>
      <c r="C10" s="877"/>
      <c r="D10" s="728" t="s">
        <v>333</v>
      </c>
      <c r="E10" s="728" t="s">
        <v>334</v>
      </c>
      <c r="F10" s="886"/>
      <c r="G10" s="1036"/>
      <c r="H10" s="372" t="s">
        <v>333</v>
      </c>
      <c r="I10" s="372" t="s">
        <v>334</v>
      </c>
      <c r="J10" s="728" t="s">
        <v>333</v>
      </c>
      <c r="K10" s="728" t="s">
        <v>334</v>
      </c>
      <c r="L10" s="886"/>
      <c r="M10" s="886"/>
      <c r="N10" s="372" t="s">
        <v>333</v>
      </c>
      <c r="O10" s="372" t="s">
        <v>334</v>
      </c>
      <c r="P10" s="733"/>
      <c r="Q10" s="728" t="s">
        <v>333</v>
      </c>
      <c r="R10" s="728" t="s">
        <v>334</v>
      </c>
      <c r="S10" s="886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347"/>
      <c r="Q11" s="743"/>
      <c r="R11" s="743"/>
      <c r="S11" s="742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5" t="s">
        <v>165</v>
      </c>
      <c r="D12" s="690">
        <v>7845477.2299999995</v>
      </c>
      <c r="E12" s="650">
        <v>15035211.989999998</v>
      </c>
      <c r="F12" s="612">
        <v>1.9164177715674793</v>
      </c>
      <c r="G12" s="738">
        <v>7189734.7599999988</v>
      </c>
      <c r="H12" s="611">
        <v>0.12889008393360094</v>
      </c>
      <c r="I12" s="616">
        <v>0.22219314502028217</v>
      </c>
      <c r="J12" s="690">
        <v>257895.75</v>
      </c>
      <c r="K12" s="650">
        <v>1075491.9200000002</v>
      </c>
      <c r="L12" s="612">
        <v>4.1702584086787011</v>
      </c>
      <c r="M12" s="738">
        <v>817596.17000000016</v>
      </c>
      <c r="N12" s="611">
        <v>6.3834630093701231E-2</v>
      </c>
      <c r="O12" s="616">
        <v>0.21036246562286209</v>
      </c>
      <c r="P12" s="378"/>
      <c r="Q12" s="376">
        <v>8103372.9799999995</v>
      </c>
      <c r="R12" s="380">
        <v>16110703.909999998</v>
      </c>
      <c r="S12" s="529">
        <v>1.9881478922126572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40"/>
      <c r="B13" s="288" t="s">
        <v>55</v>
      </c>
      <c r="C13" s="735" t="s">
        <v>169</v>
      </c>
      <c r="D13" s="690">
        <v>14925012.120000001</v>
      </c>
      <c r="E13" s="650">
        <v>10980892.375899993</v>
      </c>
      <c r="F13" s="612">
        <v>0.73573758517658017</v>
      </c>
      <c r="G13" s="738">
        <v>-3944119.7441000082</v>
      </c>
      <c r="H13" s="611">
        <v>0.24519681957662268</v>
      </c>
      <c r="I13" s="616">
        <v>0.16227765952041345</v>
      </c>
      <c r="J13" s="690">
        <v>142848.0900000002</v>
      </c>
      <c r="K13" s="650">
        <v>209588.25999999978</v>
      </c>
      <c r="L13" s="612">
        <v>1.4672107971482116</v>
      </c>
      <c r="M13" s="738">
        <v>66740.169999999576</v>
      </c>
      <c r="N13" s="611">
        <v>3.5357911034756315E-2</v>
      </c>
      <c r="O13" s="616">
        <v>4.0994732102873847E-2</v>
      </c>
      <c r="P13" s="378"/>
      <c r="Q13" s="376">
        <v>15067860.210000001</v>
      </c>
      <c r="R13" s="380">
        <v>11190480.635899993</v>
      </c>
      <c r="S13" s="529">
        <v>0.74267218303984994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5" t="s">
        <v>170</v>
      </c>
      <c r="D14" s="690">
        <v>9875972.6500000004</v>
      </c>
      <c r="E14" s="650">
        <v>10290260.76</v>
      </c>
      <c r="F14" s="612">
        <v>1.0419490945026058</v>
      </c>
      <c r="G14" s="738">
        <v>414288.1099999994</v>
      </c>
      <c r="H14" s="611">
        <v>0.16224824908254146</v>
      </c>
      <c r="I14" s="616">
        <v>0.15207137770082077</v>
      </c>
      <c r="J14" s="690">
        <v>0</v>
      </c>
      <c r="K14" s="650">
        <v>0</v>
      </c>
      <c r="L14" s="612" t="s">
        <v>335</v>
      </c>
      <c r="M14" s="738">
        <v>0</v>
      </c>
      <c r="N14" s="611">
        <v>0</v>
      </c>
      <c r="O14" s="616">
        <v>0</v>
      </c>
      <c r="P14" s="378"/>
      <c r="Q14" s="376">
        <v>9875972.6500000004</v>
      </c>
      <c r="R14" s="380">
        <v>10290260.76</v>
      </c>
      <c r="S14" s="529">
        <v>1.0419490945026058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5" t="s">
        <v>171</v>
      </c>
      <c r="D15" s="690">
        <v>6391558.6099999994</v>
      </c>
      <c r="E15" s="650">
        <v>7937371.3599999975</v>
      </c>
      <c r="F15" s="612">
        <v>1.2418522373527916</v>
      </c>
      <c r="G15" s="738">
        <v>1545812.7499999981</v>
      </c>
      <c r="H15" s="611">
        <v>0.10500425934056655</v>
      </c>
      <c r="I15" s="616">
        <v>0.11729994275074494</v>
      </c>
      <c r="J15" s="690">
        <v>1685723.4200000002</v>
      </c>
      <c r="K15" s="650">
        <v>1701845.9000000006</v>
      </c>
      <c r="L15" s="612">
        <v>1.0095641312262247</v>
      </c>
      <c r="M15" s="738">
        <v>16122.480000000447</v>
      </c>
      <c r="N15" s="611">
        <v>0.41725205225750706</v>
      </c>
      <c r="O15" s="616">
        <v>0.33287511786621221</v>
      </c>
      <c r="P15" s="378"/>
      <c r="Q15" s="376">
        <v>8077282.0299999993</v>
      </c>
      <c r="R15" s="380">
        <v>9639217.2599999979</v>
      </c>
      <c r="S15" s="529">
        <v>1.1933738631632254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40"/>
      <c r="B16" s="288" t="s">
        <v>61</v>
      </c>
      <c r="C16" s="735" t="s">
        <v>87</v>
      </c>
      <c r="D16" s="690">
        <v>7196157.150000005</v>
      </c>
      <c r="E16" s="650">
        <v>7252894.3699999964</v>
      </c>
      <c r="F16" s="612">
        <v>1.0078843775667117</v>
      </c>
      <c r="G16" s="738">
        <v>56737.219999991357</v>
      </c>
      <c r="H16" s="611">
        <v>0.11822267427100584</v>
      </c>
      <c r="I16" s="616">
        <v>0.10718461513160198</v>
      </c>
      <c r="J16" s="690">
        <v>342314.85000000009</v>
      </c>
      <c r="K16" s="650">
        <v>502876.2799999998</v>
      </c>
      <c r="L16" s="612">
        <v>1.469046055115633</v>
      </c>
      <c r="M16" s="738">
        <v>160561.4299999997</v>
      </c>
      <c r="N16" s="611">
        <v>8.4730135433914014E-2</v>
      </c>
      <c r="O16" s="616">
        <v>9.8360845113604128E-2</v>
      </c>
      <c r="P16" s="378"/>
      <c r="Q16" s="376">
        <v>7538472.0000000056</v>
      </c>
      <c r="R16" s="380">
        <v>7755770.6499999966</v>
      </c>
      <c r="S16" s="529">
        <v>1.0288252911200029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735" t="s">
        <v>166</v>
      </c>
      <c r="D17" s="690">
        <v>6901886.6209000088</v>
      </c>
      <c r="E17" s="650">
        <v>6579703.8200000059</v>
      </c>
      <c r="F17" s="612">
        <v>0.95331960395808557</v>
      </c>
      <c r="G17" s="738">
        <v>-322182.80090000294</v>
      </c>
      <c r="H17" s="611">
        <v>0.11338822608092632</v>
      </c>
      <c r="I17" s="616">
        <v>9.7236080611309422E-2</v>
      </c>
      <c r="J17" s="690">
        <v>1126366.3547</v>
      </c>
      <c r="K17" s="650">
        <v>822249.87000000011</v>
      </c>
      <c r="L17" s="612">
        <v>0.73000215832885096</v>
      </c>
      <c r="M17" s="738">
        <v>-304116.48469999991</v>
      </c>
      <c r="N17" s="611">
        <v>0.27879939705196838</v>
      </c>
      <c r="O17" s="616">
        <v>0.16082920456648139</v>
      </c>
      <c r="P17" s="378"/>
      <c r="Q17" s="376">
        <v>8028252.9756000089</v>
      </c>
      <c r="R17" s="380">
        <v>7401953.690000006</v>
      </c>
      <c r="S17" s="529">
        <v>0.92198809784600799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735" t="s">
        <v>71</v>
      </c>
      <c r="D18" s="690">
        <v>3114633.3699999996</v>
      </c>
      <c r="E18" s="650">
        <v>4275996.4400000013</v>
      </c>
      <c r="F18" s="612">
        <v>1.3728731224632071</v>
      </c>
      <c r="G18" s="738">
        <v>1161363.0700000017</v>
      </c>
      <c r="H18" s="611">
        <v>5.1169016837704126E-2</v>
      </c>
      <c r="I18" s="616">
        <v>6.3191466653815406E-2</v>
      </c>
      <c r="J18" s="690">
        <v>9601.5599999999831</v>
      </c>
      <c r="K18" s="650">
        <v>17680.299999999967</v>
      </c>
      <c r="L18" s="612">
        <v>1.8413986893796421</v>
      </c>
      <c r="M18" s="738">
        <v>8078.7399999999834</v>
      </c>
      <c r="N18" s="611">
        <v>2.3765883343268624E-3</v>
      </c>
      <c r="O18" s="616">
        <v>3.4582049681525094E-3</v>
      </c>
      <c r="P18" s="378"/>
      <c r="Q18" s="376">
        <v>3124234.9299999997</v>
      </c>
      <c r="R18" s="380">
        <v>4293676.7400000012</v>
      </c>
      <c r="S18" s="529">
        <v>1.3743130194117641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40"/>
      <c r="B19" s="288" t="s">
        <v>66</v>
      </c>
      <c r="C19" s="734" t="s">
        <v>54</v>
      </c>
      <c r="D19" s="690">
        <v>2287850.4500000048</v>
      </c>
      <c r="E19" s="650">
        <v>2902458.9610136952</v>
      </c>
      <c r="F19" s="612">
        <v>1.2686401600304291</v>
      </c>
      <c r="G19" s="738">
        <v>614608.51101369038</v>
      </c>
      <c r="H19" s="611">
        <v>3.7586143950611821E-2</v>
      </c>
      <c r="I19" s="616">
        <v>4.2893075619343732E-2</v>
      </c>
      <c r="J19" s="690">
        <v>217742.96000000002</v>
      </c>
      <c r="K19" s="650">
        <v>496895.57999999984</v>
      </c>
      <c r="L19" s="612">
        <v>2.2820282226346138</v>
      </c>
      <c r="M19" s="738">
        <v>279152.61999999982</v>
      </c>
      <c r="N19" s="611">
        <v>5.3895968844417115E-2</v>
      </c>
      <c r="O19" s="616">
        <v>9.7191041068818151E-2</v>
      </c>
      <c r="P19" s="378"/>
      <c r="Q19" s="376">
        <v>2505593.4100000048</v>
      </c>
      <c r="R19" s="380">
        <v>3399354.5410136953</v>
      </c>
      <c r="S19" s="529">
        <v>1.3567063704137412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5" t="s">
        <v>167</v>
      </c>
      <c r="D20" s="690">
        <v>1326155.7699999991</v>
      </c>
      <c r="E20" s="650">
        <v>1344999.7200000011</v>
      </c>
      <c r="F20" s="612">
        <v>1.0142094544444067</v>
      </c>
      <c r="G20" s="738">
        <v>18843.950000002049</v>
      </c>
      <c r="H20" s="611">
        <v>2.1786861843244312E-2</v>
      </c>
      <c r="I20" s="616">
        <v>1.9876654751324142E-2</v>
      </c>
      <c r="J20" s="690">
        <v>0</v>
      </c>
      <c r="K20" s="650">
        <v>0</v>
      </c>
      <c r="L20" s="612" t="s">
        <v>335</v>
      </c>
      <c r="M20" s="738">
        <v>0</v>
      </c>
      <c r="N20" s="611">
        <v>0</v>
      </c>
      <c r="O20" s="616">
        <v>0</v>
      </c>
      <c r="P20" s="378"/>
      <c r="Q20" s="376">
        <v>1326155.7699999991</v>
      </c>
      <c r="R20" s="380">
        <v>1344999.7200000011</v>
      </c>
      <c r="S20" s="529">
        <v>1.0142094544444067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5" t="s">
        <v>168</v>
      </c>
      <c r="D21" s="690">
        <v>361536.90000000031</v>
      </c>
      <c r="E21" s="650">
        <v>396873.43000000017</v>
      </c>
      <c r="F21" s="612">
        <v>1.0977397604504542</v>
      </c>
      <c r="G21" s="738">
        <v>35336.529999999853</v>
      </c>
      <c r="H21" s="611">
        <v>5.9395394339948815E-3</v>
      </c>
      <c r="I21" s="616">
        <v>5.8650689890729531E-3</v>
      </c>
      <c r="J21" s="690">
        <v>164513.07</v>
      </c>
      <c r="K21" s="650">
        <v>191679.25999999989</v>
      </c>
      <c r="L21" s="612">
        <v>1.1651308920318604</v>
      </c>
      <c r="M21" s="738">
        <v>27166.189999999886</v>
      </c>
      <c r="N21" s="611">
        <v>4.0720449906712995E-2</v>
      </c>
      <c r="O21" s="616">
        <v>3.7491794212982668E-2</v>
      </c>
      <c r="P21" s="378"/>
      <c r="Q21" s="376">
        <v>526049.97000000032</v>
      </c>
      <c r="R21" s="380">
        <v>588552.69000000006</v>
      </c>
      <c r="S21" s="529">
        <v>1.118815176436565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40"/>
      <c r="B22" s="288" t="s">
        <v>24</v>
      </c>
      <c r="C22" s="735" t="s">
        <v>172</v>
      </c>
      <c r="D22" s="690">
        <v>344221.02999999985</v>
      </c>
      <c r="E22" s="650">
        <v>371298.66000000061</v>
      </c>
      <c r="F22" s="612">
        <v>1.0786634971140514</v>
      </c>
      <c r="G22" s="738">
        <v>27077.630000000761</v>
      </c>
      <c r="H22" s="611">
        <v>5.6550642042218439E-3</v>
      </c>
      <c r="I22" s="616">
        <v>5.4871203054594631E-3</v>
      </c>
      <c r="J22" s="690">
        <v>80894.279999999912</v>
      </c>
      <c r="K22" s="650">
        <v>73928.770000000208</v>
      </c>
      <c r="L22" s="612">
        <v>0.91389366466949562</v>
      </c>
      <c r="M22" s="738">
        <v>-6965.5099999997037</v>
      </c>
      <c r="N22" s="611">
        <v>2.0023038148152067E-2</v>
      </c>
      <c r="O22" s="616">
        <v>1.446020936881192E-2</v>
      </c>
      <c r="P22" s="378"/>
      <c r="Q22" s="376">
        <v>425115.30999999976</v>
      </c>
      <c r="R22" s="380">
        <v>445227.43000000081</v>
      </c>
      <c r="S22" s="529">
        <v>1.0473097993106883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5" t="s">
        <v>163</v>
      </c>
      <c r="D23" s="690">
        <v>299055.67999999918</v>
      </c>
      <c r="E23" s="650">
        <v>299346.15999999939</v>
      </c>
      <c r="F23" s="612">
        <v>1.0009713241360279</v>
      </c>
      <c r="G23" s="738">
        <v>290.4800000002142</v>
      </c>
      <c r="H23" s="611">
        <v>4.9130614449594164E-3</v>
      </c>
      <c r="I23" s="616">
        <v>4.4237929458116314E-3</v>
      </c>
      <c r="J23" s="690">
        <v>12159.88999999999</v>
      </c>
      <c r="K23" s="650">
        <v>20329.52999999997</v>
      </c>
      <c r="L23" s="612">
        <v>1.6718514723406204</v>
      </c>
      <c r="M23" s="738">
        <v>8169.6399999999794</v>
      </c>
      <c r="N23" s="611">
        <v>3.0098288945440014E-3</v>
      </c>
      <c r="O23" s="616">
        <v>3.9763851092009476E-3</v>
      </c>
      <c r="P23" s="378"/>
      <c r="Q23" s="376">
        <v>311215.56999999919</v>
      </c>
      <c r="R23" s="380">
        <v>319675.68999999936</v>
      </c>
      <c r="S23" s="529">
        <v>1.0271841154991064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5" t="s">
        <v>164</v>
      </c>
      <c r="D24" s="690">
        <v>0</v>
      </c>
      <c r="E24" s="650">
        <v>0</v>
      </c>
      <c r="F24" s="612" t="s">
        <v>335</v>
      </c>
      <c r="G24" s="738">
        <v>0</v>
      </c>
      <c r="H24" s="611">
        <v>0</v>
      </c>
      <c r="I24" s="616">
        <v>0</v>
      </c>
      <c r="J24" s="690">
        <v>0</v>
      </c>
      <c r="K24" s="650">
        <v>0</v>
      </c>
      <c r="L24" s="612" t="s">
        <v>335</v>
      </c>
      <c r="M24" s="738">
        <v>0</v>
      </c>
      <c r="N24" s="611">
        <v>0</v>
      </c>
      <c r="O24" s="616">
        <v>0</v>
      </c>
      <c r="P24" s="378"/>
      <c r="Q24" s="376">
        <v>0</v>
      </c>
      <c r="R24" s="380">
        <v>0</v>
      </c>
      <c r="S24" s="529" t="s">
        <v>335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54" t="s">
        <v>240</v>
      </c>
      <c r="C25" s="1055"/>
      <c r="D25" s="650">
        <v>60869517.580900006</v>
      </c>
      <c r="E25" s="651">
        <v>67667308.046913683</v>
      </c>
      <c r="F25" s="613">
        <v>1.1116780736265721</v>
      </c>
      <c r="G25" s="614">
        <v>6797790.4660136774</v>
      </c>
      <c r="H25" s="611"/>
      <c r="I25" s="616"/>
      <c r="J25" s="650">
        <v>4040060.2247000001</v>
      </c>
      <c r="K25" s="651">
        <v>5112565.6700000009</v>
      </c>
      <c r="L25" s="613">
        <v>1.2654676875218218</v>
      </c>
      <c r="M25" s="614">
        <v>1072505.4453000007</v>
      </c>
      <c r="N25" s="611"/>
      <c r="O25" s="616"/>
      <c r="P25" s="387"/>
      <c r="Q25" s="386">
        <v>64909577.805600025</v>
      </c>
      <c r="R25" s="651">
        <v>72779873.7169137</v>
      </c>
      <c r="S25" s="531">
        <v>1.1212501479347887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56" t="s">
        <v>279</v>
      </c>
      <c r="D27" s="1057"/>
      <c r="E27" s="1057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6">
        <v>8098861.5800000001</v>
      </c>
      <c r="E28" s="382">
        <v>4498601.75</v>
      </c>
      <c r="F28" s="612">
        <v>0.55546099974213903</v>
      </c>
      <c r="G28" s="738">
        <v>-3600259.83</v>
      </c>
      <c r="H28" s="611">
        <v>0.93796431366165112</v>
      </c>
      <c r="I28" s="616">
        <v>0.88042256673523056</v>
      </c>
      <c r="J28" s="535"/>
      <c r="K28" s="536"/>
      <c r="L28" s="536"/>
      <c r="M28" s="536"/>
      <c r="N28" s="536"/>
      <c r="O28" s="537"/>
      <c r="P28" s="378"/>
      <c r="Q28" s="376">
        <v>8098861.5800000001</v>
      </c>
      <c r="R28" s="382">
        <v>4498601.75</v>
      </c>
      <c r="S28" s="529">
        <v>0.55546099974213903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174</v>
      </c>
      <c r="D29" s="746">
        <v>208509.40999999977</v>
      </c>
      <c r="E29" s="382">
        <v>175514.05000000013</v>
      </c>
      <c r="F29" s="612">
        <v>0.84175601475252526</v>
      </c>
      <c r="G29" s="738">
        <v>-32995.359999999637</v>
      </c>
      <c r="H29" s="611">
        <v>2.414837983224867E-2</v>
      </c>
      <c r="I29" s="616">
        <v>3.4349902255538779E-2</v>
      </c>
      <c r="J29" s="538"/>
      <c r="K29" s="539"/>
      <c r="L29" s="539"/>
      <c r="M29" s="539"/>
      <c r="N29" s="539"/>
      <c r="O29" s="540"/>
      <c r="P29" s="378"/>
      <c r="Q29" s="376">
        <v>208509.40999999977</v>
      </c>
      <c r="R29" s="382">
        <v>175514.05000000013</v>
      </c>
      <c r="S29" s="529">
        <v>0.84175601475252526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177</v>
      </c>
      <c r="D30" s="746">
        <v>146940.33000000007</v>
      </c>
      <c r="E30" s="382">
        <v>126005.93000000017</v>
      </c>
      <c r="F30" s="612">
        <v>0.85753128497805953</v>
      </c>
      <c r="G30" s="738">
        <v>-20934.399999999907</v>
      </c>
      <c r="H30" s="611">
        <v>1.7017797429458796E-2</v>
      </c>
      <c r="I30" s="616">
        <v>2.4660654683304636E-2</v>
      </c>
      <c r="J30" s="538"/>
      <c r="K30" s="539"/>
      <c r="L30" s="539"/>
      <c r="M30" s="539"/>
      <c r="N30" s="539"/>
      <c r="O30" s="540"/>
      <c r="P30" s="378"/>
      <c r="Q30" s="376">
        <v>146940.33000000007</v>
      </c>
      <c r="R30" s="382">
        <v>126005.93000000017</v>
      </c>
      <c r="S30" s="529">
        <v>0.85753128497805953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178</v>
      </c>
      <c r="D31" s="746">
        <v>48217.34</v>
      </c>
      <c r="E31" s="382">
        <v>106658.06</v>
      </c>
      <c r="F31" s="612">
        <v>2.2120270425535713</v>
      </c>
      <c r="G31" s="738">
        <v>58440.72</v>
      </c>
      <c r="H31" s="611">
        <v>5.5842594385580886E-3</v>
      </c>
      <c r="I31" s="616">
        <v>2.0874077806109469E-2</v>
      </c>
      <c r="J31" s="538"/>
      <c r="K31" s="539"/>
      <c r="L31" s="539"/>
      <c r="M31" s="539"/>
      <c r="N31" s="539"/>
      <c r="O31" s="540"/>
      <c r="P31" s="378"/>
      <c r="Q31" s="376">
        <v>48217.34</v>
      </c>
      <c r="R31" s="382">
        <v>106658.06</v>
      </c>
      <c r="S31" s="529">
        <v>2.2120270425535713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176</v>
      </c>
      <c r="D32" s="746">
        <v>101157.78000000017</v>
      </c>
      <c r="E32" s="382">
        <v>88197.36999999985</v>
      </c>
      <c r="F32" s="612">
        <v>0.87187925634587571</v>
      </c>
      <c r="G32" s="738">
        <v>-12960.410000000324</v>
      </c>
      <c r="H32" s="611">
        <v>1.1715521589299279E-2</v>
      </c>
      <c r="I32" s="616">
        <v>1.7261131166966866E-2</v>
      </c>
      <c r="J32" s="538"/>
      <c r="K32" s="539"/>
      <c r="L32" s="539"/>
      <c r="M32" s="539"/>
      <c r="N32" s="539"/>
      <c r="O32" s="540"/>
      <c r="P32" s="378"/>
      <c r="Q32" s="376">
        <v>101157.78000000017</v>
      </c>
      <c r="R32" s="382">
        <v>88197.36999999985</v>
      </c>
      <c r="S32" s="529">
        <v>0.87187925634587571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173</v>
      </c>
      <c r="D33" s="746">
        <v>14391</v>
      </c>
      <c r="E33" s="382">
        <v>68864.529999999984</v>
      </c>
      <c r="F33" s="612">
        <v>4.7852498089083442</v>
      </c>
      <c r="G33" s="738">
        <v>54473.529999999984</v>
      </c>
      <c r="H33" s="611">
        <v>1.6666841758647296E-3</v>
      </c>
      <c r="I33" s="616">
        <v>1.3477495815141955E-2</v>
      </c>
      <c r="J33" s="538"/>
      <c r="K33" s="539"/>
      <c r="L33" s="539"/>
      <c r="M33" s="539"/>
      <c r="N33" s="539"/>
      <c r="O33" s="540"/>
      <c r="P33" s="378"/>
      <c r="Q33" s="376">
        <v>14391</v>
      </c>
      <c r="R33" s="382">
        <v>68864.529999999984</v>
      </c>
      <c r="S33" s="529">
        <v>4.7852498089083442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175</v>
      </c>
      <c r="D34" s="746">
        <v>16431.850000000035</v>
      </c>
      <c r="E34" s="382">
        <v>45752.180000000029</v>
      </c>
      <c r="F34" s="612">
        <v>2.7843596430103692</v>
      </c>
      <c r="G34" s="738">
        <v>29320.329999999994</v>
      </c>
      <c r="H34" s="611">
        <v>1.9030438729193881E-3</v>
      </c>
      <c r="I34" s="616">
        <v>8.9541715377077571E-3</v>
      </c>
      <c r="J34" s="538"/>
      <c r="K34" s="539"/>
      <c r="L34" s="539"/>
      <c r="M34" s="539"/>
      <c r="N34" s="539"/>
      <c r="O34" s="540"/>
      <c r="P34" s="378"/>
      <c r="Q34" s="376">
        <v>16431.850000000035</v>
      </c>
      <c r="R34" s="382">
        <v>45752.180000000029</v>
      </c>
      <c r="S34" s="529">
        <v>2.7843596430103692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34" t="s">
        <v>317</v>
      </c>
      <c r="C35" s="1034"/>
      <c r="D35" s="650">
        <v>8634509.2899999991</v>
      </c>
      <c r="E35" s="651">
        <v>5109593.87</v>
      </c>
      <c r="F35" s="613">
        <v>0.5917642448908641</v>
      </c>
      <c r="G35" s="614">
        <v>-3524915.419999999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8634509.2899999991</v>
      </c>
      <c r="R35" s="651">
        <v>5109593.87</v>
      </c>
      <c r="S35" s="531">
        <v>0.5917642448908641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4"/>
      <c r="M36" s="1044"/>
      <c r="N36" s="1044"/>
      <c r="O36" s="1044"/>
      <c r="P36" s="1044"/>
      <c r="Q36" s="1044"/>
      <c r="R36" s="1044"/>
      <c r="S36" s="1044"/>
      <c r="T36" s="359"/>
    </row>
    <row r="37" spans="1:25" s="266" customFormat="1" ht="18" customHeight="1" x14ac:dyDescent="0.3">
      <c r="B37" s="1053" t="s">
        <v>313</v>
      </c>
      <c r="C37" s="1053"/>
      <c r="D37" s="783">
        <v>69504026.870900005</v>
      </c>
      <c r="E37" s="594">
        <v>72776901.916913688</v>
      </c>
      <c r="F37" s="612">
        <v>1.0470889989164638</v>
      </c>
      <c r="G37" s="783">
        <v>3272875.0460136831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73544087.095600024</v>
      </c>
      <c r="R37" s="594">
        <v>77889467.586913705</v>
      </c>
      <c r="S37" s="792">
        <v>1.0590853821554018</v>
      </c>
      <c r="T37" s="359"/>
    </row>
    <row r="38" spans="1:25" s="269" customFormat="1" ht="6" hidden="1" customHeight="1" x14ac:dyDescent="0.25">
      <c r="A38" s="266"/>
      <c r="B38" s="289" t="s">
        <v>57</v>
      </c>
      <c r="C38" s="735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5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5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5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5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28:S34">
    <sortCondition descending="1" ref="E28:E34"/>
  </sortState>
  <mergeCells count="25"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</mergeCells>
  <conditionalFormatting sqref="S38:Y42 S29:Y34 S12:Y25">
    <cfRule type="cellIs" dxfId="513" priority="61" stopIfTrue="1" operator="lessThan">
      <formula>1</formula>
    </cfRule>
    <cfRule type="cellIs" dxfId="512" priority="62" stopIfTrue="1" operator="greaterThan">
      <formula>1</formula>
    </cfRule>
  </conditionalFormatting>
  <conditionalFormatting sqref="S35:Y35">
    <cfRule type="cellIs" dxfId="511" priority="59" stopIfTrue="1" operator="lessThan">
      <formula>1</formula>
    </cfRule>
    <cfRule type="cellIs" dxfId="510" priority="60" stopIfTrue="1" operator="greaterThan">
      <formula>1</formula>
    </cfRule>
  </conditionalFormatting>
  <conditionalFormatting sqref="F12:F23 F29:F34">
    <cfRule type="cellIs" dxfId="509" priority="57" operator="lessThan">
      <formula>1</formula>
    </cfRule>
    <cfRule type="cellIs" dxfId="508" priority="58" operator="greaterThan">
      <formula>1</formula>
    </cfRule>
  </conditionalFormatting>
  <conditionalFormatting sqref="G12:G23 G29:G34">
    <cfRule type="cellIs" dxfId="507" priority="55" operator="lessThan">
      <formula>0</formula>
    </cfRule>
    <cfRule type="cellIs" dxfId="506" priority="56" operator="greaterThan">
      <formula>0</formula>
    </cfRule>
  </conditionalFormatting>
  <conditionalFormatting sqref="F24">
    <cfRule type="cellIs" dxfId="505" priority="53" operator="lessThan">
      <formula>1</formula>
    </cfRule>
    <cfRule type="cellIs" dxfId="504" priority="54" operator="greaterThan">
      <formula>1</formula>
    </cfRule>
  </conditionalFormatting>
  <conditionalFormatting sqref="G24">
    <cfRule type="cellIs" dxfId="503" priority="51" operator="lessThan">
      <formula>0</formula>
    </cfRule>
    <cfRule type="cellIs" dxfId="502" priority="52" operator="greaterThan">
      <formula>0</formula>
    </cfRule>
  </conditionalFormatting>
  <conditionalFormatting sqref="G25">
    <cfRule type="cellIs" dxfId="501" priority="47" operator="lessThan">
      <formula>0</formula>
    </cfRule>
    <cfRule type="cellIs" dxfId="500" priority="48" operator="greaterThan">
      <formula>0</formula>
    </cfRule>
  </conditionalFormatting>
  <conditionalFormatting sqref="F25">
    <cfRule type="cellIs" dxfId="499" priority="49" operator="lessThan">
      <formula>1</formula>
    </cfRule>
    <cfRule type="cellIs" dxfId="498" priority="50" operator="greaterThan">
      <formula>1</formula>
    </cfRule>
  </conditionalFormatting>
  <conditionalFormatting sqref="L12:L23">
    <cfRule type="cellIs" dxfId="497" priority="45" operator="lessThan">
      <formula>1</formula>
    </cfRule>
    <cfRule type="cellIs" dxfId="496" priority="46" operator="greaterThan">
      <formula>1</formula>
    </cfRule>
  </conditionalFormatting>
  <conditionalFormatting sqref="M12:M23">
    <cfRule type="cellIs" dxfId="495" priority="43" operator="lessThan">
      <formula>0</formula>
    </cfRule>
    <cfRule type="cellIs" dxfId="494" priority="44" operator="greaterThan">
      <formula>0</formula>
    </cfRule>
  </conditionalFormatting>
  <conditionalFormatting sqref="L24">
    <cfRule type="cellIs" dxfId="493" priority="41" operator="lessThan">
      <formula>1</formula>
    </cfRule>
    <cfRule type="cellIs" dxfId="492" priority="42" operator="greaterThan">
      <formula>1</formula>
    </cfRule>
  </conditionalFormatting>
  <conditionalFormatting sqref="M24">
    <cfRule type="cellIs" dxfId="491" priority="39" operator="lessThan">
      <formula>0</formula>
    </cfRule>
    <cfRule type="cellIs" dxfId="490" priority="40" operator="greaterThan">
      <formula>0</formula>
    </cfRule>
  </conditionalFormatting>
  <conditionalFormatting sqref="M25">
    <cfRule type="cellIs" dxfId="489" priority="35" operator="lessThan">
      <formula>0</formula>
    </cfRule>
    <cfRule type="cellIs" dxfId="488" priority="36" operator="greaterThan">
      <formula>0</formula>
    </cfRule>
  </conditionalFormatting>
  <conditionalFormatting sqref="L25">
    <cfRule type="cellIs" dxfId="487" priority="37" operator="lessThan">
      <formula>1</formula>
    </cfRule>
    <cfRule type="cellIs" dxfId="486" priority="38" operator="greaterThan">
      <formula>1</formula>
    </cfRule>
  </conditionalFormatting>
  <conditionalFormatting sqref="G35">
    <cfRule type="cellIs" dxfId="485" priority="31" operator="lessThan">
      <formula>0</formula>
    </cfRule>
    <cfRule type="cellIs" dxfId="484" priority="32" operator="greaterThan">
      <formula>0</formula>
    </cfRule>
  </conditionalFormatting>
  <conditionalFormatting sqref="F35">
    <cfRule type="cellIs" dxfId="483" priority="33" operator="lessThan">
      <formula>1</formula>
    </cfRule>
    <cfRule type="cellIs" dxfId="482" priority="34" operator="greaterThan">
      <formula>1</formula>
    </cfRule>
  </conditionalFormatting>
  <conditionalFormatting sqref="G28">
    <cfRule type="cellIs" dxfId="481" priority="29" operator="lessThan">
      <formula>0</formula>
    </cfRule>
    <cfRule type="cellIs" dxfId="480" priority="30" operator="greaterThan">
      <formula>0</formula>
    </cfRule>
  </conditionalFormatting>
  <conditionalFormatting sqref="S28">
    <cfRule type="cellIs" dxfId="479" priority="27" stopIfTrue="1" operator="lessThan">
      <formula>1</formula>
    </cfRule>
    <cfRule type="cellIs" dxfId="478" priority="28" stopIfTrue="1" operator="greaterThan">
      <formula>1</formula>
    </cfRule>
  </conditionalFormatting>
  <conditionalFormatting sqref="F28">
    <cfRule type="cellIs" dxfId="477" priority="25" operator="lessThan">
      <formula>1</formula>
    </cfRule>
    <cfRule type="cellIs" dxfId="476" priority="26" operator="greaterThan">
      <formula>1</formula>
    </cfRule>
  </conditionalFormatting>
  <conditionalFormatting sqref="T36:T37">
    <cfRule type="cellIs" dxfId="475" priority="23" operator="lessThan">
      <formula>1</formula>
    </cfRule>
    <cfRule type="cellIs" dxfId="474" priority="24" operator="greaterThan">
      <formula>1</formula>
    </cfRule>
  </conditionalFormatting>
  <conditionalFormatting sqref="T36:T37">
    <cfRule type="cellIs" dxfId="473" priority="22" operator="lessThan">
      <formula>1</formula>
    </cfRule>
  </conditionalFormatting>
  <conditionalFormatting sqref="F37">
    <cfRule type="cellIs" dxfId="472" priority="10" operator="lessThan">
      <formula>1</formula>
    </cfRule>
    <cfRule type="cellIs" dxfId="471" priority="11" operator="greaterThan">
      <formula>1</formula>
    </cfRule>
  </conditionalFormatting>
  <conditionalFormatting sqref="G37">
    <cfRule type="cellIs" dxfId="470" priority="8" operator="lessThan">
      <formula>0</formula>
    </cfRule>
    <cfRule type="cellIs" dxfId="469" priority="9" operator="greaterThan">
      <formula>0</formula>
    </cfRule>
  </conditionalFormatting>
  <conditionalFormatting sqref="S37">
    <cfRule type="cellIs" dxfId="468" priority="7" operator="lessThan">
      <formula>0</formula>
    </cfRule>
  </conditionalFormatting>
  <conditionalFormatting sqref="L37">
    <cfRule type="cellIs" dxfId="467" priority="5" operator="lessThan">
      <formula>1</formula>
    </cfRule>
    <cfRule type="cellIs" dxfId="466" priority="6" operator="greaterThan">
      <formula>1</formula>
    </cfRule>
  </conditionalFormatting>
  <conditionalFormatting sqref="M37">
    <cfRule type="cellIs" dxfId="465" priority="3" operator="lessThan">
      <formula>0</formula>
    </cfRule>
    <cfRule type="cellIs" dxfId="464" priority="4" operator="greaterThan">
      <formula>0</formula>
    </cfRule>
  </conditionalFormatting>
  <conditionalFormatting sqref="K37">
    <cfRule type="cellIs" dxfId="463" priority="1" operator="lessThan">
      <formula>0</formula>
    </cfRule>
    <cfRule type="cellIs" dxfId="46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zoomScale="110" zoomScaleNormal="110" workbookViewId="0">
      <selection activeCell="B1" sqref="B1:T32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68" t="s">
        <v>255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309"/>
      <c r="U4" s="309"/>
    </row>
    <row r="5" spans="1:21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887" t="s">
        <v>281</v>
      </c>
      <c r="C7" s="887"/>
      <c r="D7" s="887"/>
      <c r="E7" s="887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0" t="s">
        <v>180</v>
      </c>
      <c r="S7" s="870"/>
    </row>
    <row r="8" spans="1:21" s="269" customFormat="1" ht="17.25" customHeight="1" x14ac:dyDescent="0.25">
      <c r="A8" s="871"/>
      <c r="B8" s="872" t="s">
        <v>84</v>
      </c>
      <c r="C8" s="875" t="s">
        <v>160</v>
      </c>
      <c r="D8" s="878" t="s">
        <v>81</v>
      </c>
      <c r="E8" s="879"/>
      <c r="F8" s="879"/>
      <c r="G8" s="879"/>
      <c r="H8" s="585"/>
      <c r="I8" s="585"/>
      <c r="J8" s="878" t="s">
        <v>52</v>
      </c>
      <c r="K8" s="879"/>
      <c r="L8" s="879"/>
      <c r="M8" s="879"/>
      <c r="N8" s="879"/>
      <c r="O8" s="879"/>
      <c r="P8" s="303"/>
      <c r="Q8" s="880" t="s">
        <v>238</v>
      </c>
      <c r="R8" s="881"/>
      <c r="S8" s="882"/>
    </row>
    <row r="9" spans="1:21" s="269" customFormat="1" ht="15" customHeight="1" x14ac:dyDescent="0.25">
      <c r="A9" s="871"/>
      <c r="B9" s="873"/>
      <c r="C9" s="876"/>
      <c r="D9" s="921" t="s">
        <v>162</v>
      </c>
      <c r="E9" s="922"/>
      <c r="F9" s="962" t="s">
        <v>332</v>
      </c>
      <c r="G9" s="962" t="s">
        <v>336</v>
      </c>
      <c r="H9" s="1060" t="s">
        <v>227</v>
      </c>
      <c r="I9" s="1061"/>
      <c r="J9" s="921" t="s">
        <v>162</v>
      </c>
      <c r="K9" s="922"/>
      <c r="L9" s="962" t="s">
        <v>332</v>
      </c>
      <c r="M9" s="1035" t="s">
        <v>336</v>
      </c>
      <c r="N9" s="1060" t="s">
        <v>227</v>
      </c>
      <c r="O9" s="1061"/>
      <c r="P9" s="396"/>
      <c r="Q9" s="893" t="s">
        <v>239</v>
      </c>
      <c r="R9" s="894"/>
      <c r="S9" s="885" t="s">
        <v>332</v>
      </c>
    </row>
    <row r="10" spans="1:21" s="269" customFormat="1" ht="16.149999999999999" customHeight="1" x14ac:dyDescent="0.25">
      <c r="A10" s="584"/>
      <c r="B10" s="874"/>
      <c r="C10" s="877"/>
      <c r="D10" s="583" t="s">
        <v>333</v>
      </c>
      <c r="E10" s="583" t="s">
        <v>334</v>
      </c>
      <c r="F10" s="886"/>
      <c r="G10" s="886"/>
      <c r="H10" s="372" t="s">
        <v>333</v>
      </c>
      <c r="I10" s="372" t="s">
        <v>334</v>
      </c>
      <c r="J10" s="583" t="s">
        <v>333</v>
      </c>
      <c r="K10" s="583" t="s">
        <v>334</v>
      </c>
      <c r="L10" s="886"/>
      <c r="M10" s="1036"/>
      <c r="N10" s="372" t="s">
        <v>333</v>
      </c>
      <c r="O10" s="372" t="s">
        <v>334</v>
      </c>
      <c r="P10" s="586"/>
      <c r="Q10" s="583" t="s">
        <v>333</v>
      </c>
      <c r="R10" s="583" t="s">
        <v>334</v>
      </c>
      <c r="S10" s="886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675" t="s">
        <v>87</v>
      </c>
      <c r="D12" s="690">
        <v>3742552.9</v>
      </c>
      <c r="E12" s="650">
        <v>3241389.45</v>
      </c>
      <c r="F12" s="612">
        <v>0.86609048331688254</v>
      </c>
      <c r="G12" s="642">
        <v>-501163.44999999972</v>
      </c>
      <c r="H12" s="611">
        <v>5.5814405796214488E-2</v>
      </c>
      <c r="I12" s="616">
        <v>4.7118470240480485E-2</v>
      </c>
      <c r="J12" s="690">
        <v>28805.119999999999</v>
      </c>
      <c r="K12" s="650">
        <v>84900.51</v>
      </c>
      <c r="L12" s="612">
        <v>2.9474103909305009</v>
      </c>
      <c r="M12" s="642">
        <v>56095.39</v>
      </c>
      <c r="N12" s="611">
        <v>3.0883969824747246E-3</v>
      </c>
      <c r="O12" s="616">
        <v>8.2959139782323721E-3</v>
      </c>
      <c r="P12" s="378"/>
      <c r="Q12" s="376">
        <v>3771358.02</v>
      </c>
      <c r="R12" s="380">
        <v>3326289.96</v>
      </c>
      <c r="S12" s="529">
        <v>0.88198732190374218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5498711.8500000006</v>
      </c>
      <c r="E13" s="650">
        <v>5305204.28</v>
      </c>
      <c r="F13" s="612">
        <v>0.96480856330014819</v>
      </c>
      <c r="G13" s="642">
        <v>-193507.5700000003</v>
      </c>
      <c r="H13" s="611">
        <v>8.2004808683493385E-2</v>
      </c>
      <c r="I13" s="616">
        <v>7.7119122475964655E-2</v>
      </c>
      <c r="J13" s="690">
        <v>60172.15</v>
      </c>
      <c r="K13" s="650">
        <v>95609.9</v>
      </c>
      <c r="L13" s="612">
        <v>1.5889394013675762</v>
      </c>
      <c r="M13" s="642">
        <v>35437.749999999993</v>
      </c>
      <c r="N13" s="611">
        <v>6.4514741299121995E-3</v>
      </c>
      <c r="O13" s="616">
        <v>9.3423644435987416E-3</v>
      </c>
      <c r="P13" s="378"/>
      <c r="Q13" s="376">
        <v>5558884.0000000009</v>
      </c>
      <c r="R13" s="380">
        <v>5400814.1800000006</v>
      </c>
      <c r="S13" s="529">
        <v>0.97156446869551505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15938143.420000056</v>
      </c>
      <c r="E14" s="650">
        <v>17029360.590000004</v>
      </c>
      <c r="F14" s="612">
        <v>1.0684657642514768</v>
      </c>
      <c r="G14" s="642">
        <v>1091217.1699999478</v>
      </c>
      <c r="H14" s="611">
        <v>0.23769283380928269</v>
      </c>
      <c r="I14" s="616">
        <v>0.24754736589098428</v>
      </c>
      <c r="J14" s="690">
        <v>0</v>
      </c>
      <c r="K14" s="650">
        <v>0</v>
      </c>
      <c r="L14" s="612" t="s">
        <v>335</v>
      </c>
      <c r="M14" s="642">
        <v>0</v>
      </c>
      <c r="N14" s="611">
        <v>0</v>
      </c>
      <c r="O14" s="616">
        <v>0</v>
      </c>
      <c r="P14" s="378"/>
      <c r="Q14" s="376">
        <v>15938143.420000056</v>
      </c>
      <c r="R14" s="380">
        <v>17029360.590000004</v>
      </c>
      <c r="S14" s="529">
        <v>1.0684657642514768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15463661.379999969</v>
      </c>
      <c r="E15" s="650">
        <v>14655075.830000196</v>
      </c>
      <c r="F15" s="612">
        <v>0.94771060164020648</v>
      </c>
      <c r="G15" s="642">
        <v>-808585.5499997735</v>
      </c>
      <c r="H15" s="611">
        <v>0.23061666579477566</v>
      </c>
      <c r="I15" s="616">
        <v>0.21303356632071749</v>
      </c>
      <c r="J15" s="690">
        <v>5516327.4699999429</v>
      </c>
      <c r="K15" s="650">
        <v>5150852.879999999</v>
      </c>
      <c r="L15" s="612">
        <v>0.93374675597350865</v>
      </c>
      <c r="M15" s="642">
        <v>-365474.58999994397</v>
      </c>
      <c r="N15" s="611">
        <v>0.5914437819627294</v>
      </c>
      <c r="O15" s="616">
        <v>0.50330713451556963</v>
      </c>
      <c r="P15" s="378"/>
      <c r="Q15" s="376">
        <v>20979988.849999912</v>
      </c>
      <c r="R15" s="380">
        <v>19805928.710000195</v>
      </c>
      <c r="S15" s="529">
        <v>0.94403904842877351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2718283.23</v>
      </c>
      <c r="E16" s="650">
        <v>2413853.6700000004</v>
      </c>
      <c r="F16" s="612">
        <v>0.88800668133467475</v>
      </c>
      <c r="G16" s="642">
        <v>-304429.55999999959</v>
      </c>
      <c r="H16" s="611">
        <v>4.0539003007349514E-2</v>
      </c>
      <c r="I16" s="616">
        <v>3.5088993183083755E-2</v>
      </c>
      <c r="J16" s="690">
        <v>0</v>
      </c>
      <c r="K16" s="650">
        <v>0</v>
      </c>
      <c r="L16" s="612" t="s">
        <v>335</v>
      </c>
      <c r="M16" s="642">
        <v>0</v>
      </c>
      <c r="N16" s="611">
        <v>0</v>
      </c>
      <c r="O16" s="616">
        <v>0</v>
      </c>
      <c r="P16" s="378"/>
      <c r="Q16" s="376">
        <v>2718283.23</v>
      </c>
      <c r="R16" s="380">
        <v>2413853.6700000004</v>
      </c>
      <c r="S16" s="529">
        <v>0.88800668133467475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5704994.9499999937</v>
      </c>
      <c r="E17" s="650">
        <v>6963036.2899999721</v>
      </c>
      <c r="F17" s="612">
        <v>1.2205157675029983</v>
      </c>
      <c r="G17" s="642">
        <v>1258041.3399999784</v>
      </c>
      <c r="H17" s="611">
        <v>8.5081203048500406E-2</v>
      </c>
      <c r="I17" s="616">
        <v>0.1012182038828285</v>
      </c>
      <c r="J17" s="690">
        <v>126652.97</v>
      </c>
      <c r="K17" s="650">
        <v>387392.25000000081</v>
      </c>
      <c r="L17" s="612">
        <v>3.0586906094661721</v>
      </c>
      <c r="M17" s="642">
        <v>260739.28000000081</v>
      </c>
      <c r="N17" s="611">
        <v>1.3579344587679615E-2</v>
      </c>
      <c r="O17" s="616">
        <v>3.7853397839823305E-2</v>
      </c>
      <c r="P17" s="378"/>
      <c r="Q17" s="376">
        <v>5831647.9199999934</v>
      </c>
      <c r="R17" s="380">
        <v>7350428.539999973</v>
      </c>
      <c r="S17" s="529">
        <v>1.2604376397263677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17987181.670000002</v>
      </c>
      <c r="E18" s="650">
        <v>19184411.93</v>
      </c>
      <c r="F18" s="612">
        <v>1.0665601916945557</v>
      </c>
      <c r="G18" s="642">
        <v>1197230.2599999979</v>
      </c>
      <c r="H18" s="611">
        <v>0.26825107986038382</v>
      </c>
      <c r="I18" s="616">
        <v>0.27887427800594083</v>
      </c>
      <c r="J18" s="690">
        <v>3594926.16</v>
      </c>
      <c r="K18" s="650">
        <v>4515259.6900000004</v>
      </c>
      <c r="L18" s="612">
        <v>1.2560090218932343</v>
      </c>
      <c r="M18" s="642">
        <v>920333.53000000026</v>
      </c>
      <c r="N18" s="611">
        <v>0.38543700233720424</v>
      </c>
      <c r="O18" s="616">
        <v>0.4412011892227759</v>
      </c>
      <c r="P18" s="378"/>
      <c r="Q18" s="376">
        <v>21582107.830000002</v>
      </c>
      <c r="R18" s="380">
        <v>23699671.620000001</v>
      </c>
      <c r="S18" s="529">
        <v>1.0981166346994384</v>
      </c>
    </row>
    <row r="19" spans="1:19" ht="19.149999999999999" customHeight="1" x14ac:dyDescent="0.25">
      <c r="A19" s="293"/>
      <c r="B19" s="946" t="s">
        <v>240</v>
      </c>
      <c r="C19" s="946"/>
      <c r="D19" s="591">
        <v>67053529.400000021</v>
      </c>
      <c r="E19" s="592">
        <v>68792332.04000017</v>
      </c>
      <c r="F19" s="613">
        <v>1.0259315602856267</v>
      </c>
      <c r="G19" s="592">
        <v>1738802.640000151</v>
      </c>
      <c r="H19" s="611">
        <v>1</v>
      </c>
      <c r="I19" s="616">
        <v>1</v>
      </c>
      <c r="J19" s="591">
        <v>9326883.8699999414</v>
      </c>
      <c r="K19" s="592">
        <v>10234015.23</v>
      </c>
      <c r="L19" s="613">
        <v>1.0972598536278404</v>
      </c>
      <c r="M19" s="608">
        <v>907131.36000005715</v>
      </c>
      <c r="N19" s="611">
        <v>1</v>
      </c>
      <c r="O19" s="616">
        <v>1</v>
      </c>
      <c r="P19" s="387"/>
      <c r="Q19" s="386">
        <v>76380413.269999966</v>
      </c>
      <c r="R19" s="592">
        <v>79026347.270000175</v>
      </c>
      <c r="S19" s="531">
        <v>1.034641525054951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6">
        <v>462712.37</v>
      </c>
      <c r="E21" s="382">
        <v>1285637.7100000002</v>
      </c>
      <c r="F21" s="612">
        <v>2.7784813922307721</v>
      </c>
      <c r="G21" s="640">
        <v>822925.3400000002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462715.14848139224</v>
      </c>
      <c r="R21" s="380">
        <v>2108563.0500000003</v>
      </c>
      <c r="S21" s="529">
        <v>4.5569354211120983</v>
      </c>
    </row>
    <row r="22" spans="1:19" s="266" customFormat="1" ht="19.149999999999999" customHeight="1" x14ac:dyDescent="0.25">
      <c r="A22" s="275"/>
      <c r="B22" s="1034" t="s">
        <v>317</v>
      </c>
      <c r="C22" s="1034"/>
      <c r="D22" s="591">
        <v>462712.37</v>
      </c>
      <c r="E22" s="592">
        <v>1285637.7100000002</v>
      </c>
      <c r="F22" s="613">
        <v>2.7784813922307721</v>
      </c>
      <c r="G22" s="608">
        <v>822925.3400000002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462715.14848139224</v>
      </c>
      <c r="R22" s="592">
        <v>2108563.0500000003</v>
      </c>
      <c r="S22" s="531">
        <v>4.5569354211120983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058" t="s">
        <v>237</v>
      </c>
      <c r="C24" s="1059"/>
      <c r="D24" s="1059"/>
      <c r="E24" s="1059"/>
      <c r="F24" s="1059"/>
      <c r="G24" s="1059"/>
      <c r="H24" s="1059"/>
      <c r="I24" s="1059"/>
      <c r="J24" s="1059"/>
      <c r="K24" s="1059"/>
      <c r="L24" s="1059"/>
      <c r="M24" s="1059"/>
      <c r="N24" s="1059"/>
      <c r="O24" s="1059"/>
      <c r="P24" s="1059"/>
      <c r="Q24" s="1059"/>
      <c r="R24" s="1059"/>
      <c r="S24" s="1059"/>
    </row>
    <row r="25" spans="1:19" s="266" customFormat="1" ht="18" customHeight="1" x14ac:dyDescent="0.25">
      <c r="A25" s="275"/>
      <c r="B25" s="667" t="s">
        <v>53</v>
      </c>
      <c r="C25" s="735" t="s">
        <v>171</v>
      </c>
      <c r="D25" s="690">
        <v>17987181.670000002</v>
      </c>
      <c r="E25" s="650">
        <v>19184411.93</v>
      </c>
      <c r="F25" s="612">
        <v>1.0665601916945557</v>
      </c>
      <c r="G25" s="642">
        <v>1197230.2599999979</v>
      </c>
      <c r="H25" s="611">
        <v>0.26825107986038382</v>
      </c>
      <c r="I25" s="616">
        <v>0.27887427800594083</v>
      </c>
      <c r="J25" s="690">
        <v>3594926.16</v>
      </c>
      <c r="K25" s="650">
        <v>4515259.6900000004</v>
      </c>
      <c r="L25" s="612">
        <v>1.2560090218932343</v>
      </c>
      <c r="M25" s="642">
        <v>920333.53000000026</v>
      </c>
      <c r="N25" s="611">
        <v>0.38543700233720424</v>
      </c>
      <c r="O25" s="616">
        <v>0.4412011892227759</v>
      </c>
      <c r="P25" s="378"/>
      <c r="Q25" s="376">
        <v>21582107.830000002</v>
      </c>
      <c r="R25" s="380">
        <v>23699671.620000001</v>
      </c>
      <c r="S25" s="529">
        <v>1.0981166346994384</v>
      </c>
    </row>
    <row r="26" spans="1:19" s="266" customFormat="1" ht="18" customHeight="1" x14ac:dyDescent="0.25">
      <c r="A26" s="275"/>
      <c r="B26" s="667" t="s">
        <v>55</v>
      </c>
      <c r="C26" s="735" t="s">
        <v>168</v>
      </c>
      <c r="D26" s="690">
        <v>15463661.379999969</v>
      </c>
      <c r="E26" s="650">
        <v>14655075.830000196</v>
      </c>
      <c r="F26" s="612">
        <v>0.94771060164020648</v>
      </c>
      <c r="G26" s="642">
        <v>-808585.5499997735</v>
      </c>
      <c r="H26" s="611">
        <v>0.23061666579477566</v>
      </c>
      <c r="I26" s="616">
        <v>0.21303356632071749</v>
      </c>
      <c r="J26" s="690">
        <v>5516327.4699999429</v>
      </c>
      <c r="K26" s="650">
        <v>5150852.879999999</v>
      </c>
      <c r="L26" s="612">
        <v>0.93374675597350865</v>
      </c>
      <c r="M26" s="642">
        <v>-365474.58999994397</v>
      </c>
      <c r="N26" s="611">
        <v>0.5914437819627294</v>
      </c>
      <c r="O26" s="616">
        <v>0.50330713451556963</v>
      </c>
      <c r="P26" s="378"/>
      <c r="Q26" s="376">
        <v>20979988.849999912</v>
      </c>
      <c r="R26" s="380">
        <v>19805928.710000195</v>
      </c>
      <c r="S26" s="529">
        <v>0.94403904842877351</v>
      </c>
    </row>
    <row r="27" spans="1:19" s="266" customFormat="1" ht="18" customHeight="1" x14ac:dyDescent="0.25">
      <c r="A27" s="275"/>
      <c r="B27" s="669" t="s">
        <v>57</v>
      </c>
      <c r="C27" s="735" t="s">
        <v>167</v>
      </c>
      <c r="D27" s="690">
        <v>15938143.420000056</v>
      </c>
      <c r="E27" s="650">
        <v>17029360.590000004</v>
      </c>
      <c r="F27" s="612">
        <v>1.0684657642514768</v>
      </c>
      <c r="G27" s="642">
        <v>1091217.1699999478</v>
      </c>
      <c r="H27" s="611">
        <v>0.23769283380928269</v>
      </c>
      <c r="I27" s="616">
        <v>0.24754736589098428</v>
      </c>
      <c r="J27" s="690">
        <v>0</v>
      </c>
      <c r="K27" s="650">
        <v>0</v>
      </c>
      <c r="L27" s="612" t="s">
        <v>335</v>
      </c>
      <c r="M27" s="642">
        <v>0</v>
      </c>
      <c r="N27" s="611">
        <v>0</v>
      </c>
      <c r="O27" s="616">
        <v>0</v>
      </c>
      <c r="P27" s="378"/>
      <c r="Q27" s="376">
        <v>15938143.420000056</v>
      </c>
      <c r="R27" s="380">
        <v>17029360.590000004</v>
      </c>
      <c r="S27" s="529">
        <v>1.0684657642514768</v>
      </c>
    </row>
    <row r="28" spans="1:19" s="266" customFormat="1" ht="18" customHeight="1" x14ac:dyDescent="0.25">
      <c r="A28" s="275"/>
      <c r="B28" s="667" t="s">
        <v>59</v>
      </c>
      <c r="C28" s="735" t="s">
        <v>170</v>
      </c>
      <c r="D28" s="690">
        <v>5704994.9499999937</v>
      </c>
      <c r="E28" s="650">
        <v>6963036.2899999721</v>
      </c>
      <c r="F28" s="612">
        <v>1.2205157675029983</v>
      </c>
      <c r="G28" s="642">
        <v>1258041.3399999784</v>
      </c>
      <c r="H28" s="611">
        <v>8.5081203048500406E-2</v>
      </c>
      <c r="I28" s="616">
        <v>0.1012182038828285</v>
      </c>
      <c r="J28" s="690">
        <v>126652.97</v>
      </c>
      <c r="K28" s="650">
        <v>387392.25000000081</v>
      </c>
      <c r="L28" s="612">
        <v>3.0586906094661721</v>
      </c>
      <c r="M28" s="642">
        <v>260739.28000000081</v>
      </c>
      <c r="N28" s="611">
        <v>1.3579344587679615E-2</v>
      </c>
      <c r="O28" s="616">
        <v>3.7853397839823305E-2</v>
      </c>
      <c r="P28" s="378"/>
      <c r="Q28" s="376">
        <v>5831647.9199999934</v>
      </c>
      <c r="R28" s="380">
        <v>7350428.539999973</v>
      </c>
      <c r="S28" s="529">
        <v>1.2604376397263677</v>
      </c>
    </row>
    <row r="29" spans="1:19" s="266" customFormat="1" ht="18" customHeight="1" x14ac:dyDescent="0.25">
      <c r="A29" s="275"/>
      <c r="B29" s="669" t="s">
        <v>61</v>
      </c>
      <c r="C29" s="735" t="s">
        <v>165</v>
      </c>
      <c r="D29" s="690">
        <v>5498711.8500000006</v>
      </c>
      <c r="E29" s="650">
        <v>5305204.28</v>
      </c>
      <c r="F29" s="612">
        <v>0.96480856330014819</v>
      </c>
      <c r="G29" s="642">
        <v>-193507.5700000003</v>
      </c>
      <c r="H29" s="611">
        <v>8.2004808683493385E-2</v>
      </c>
      <c r="I29" s="616">
        <v>7.7119122475964655E-2</v>
      </c>
      <c r="J29" s="690">
        <v>60172.15</v>
      </c>
      <c r="K29" s="650">
        <v>95609.9</v>
      </c>
      <c r="L29" s="612">
        <v>1.5889394013675762</v>
      </c>
      <c r="M29" s="642">
        <v>35437.749999999993</v>
      </c>
      <c r="N29" s="611">
        <v>6.4514741299121995E-3</v>
      </c>
      <c r="O29" s="616">
        <v>9.3423644435987416E-3</v>
      </c>
      <c r="P29" s="378"/>
      <c r="Q29" s="376">
        <v>5558884.0000000009</v>
      </c>
      <c r="R29" s="380">
        <v>5400814.1800000006</v>
      </c>
      <c r="S29" s="529">
        <v>0.97156446869551505</v>
      </c>
    </row>
    <row r="30" spans="1:19" s="266" customFormat="1" ht="18" customHeight="1" x14ac:dyDescent="0.25">
      <c r="A30" s="275"/>
      <c r="B30" s="669" t="s">
        <v>63</v>
      </c>
      <c r="C30" s="735" t="s">
        <v>87</v>
      </c>
      <c r="D30" s="690">
        <v>3742552.9</v>
      </c>
      <c r="E30" s="650">
        <v>3241389.45</v>
      </c>
      <c r="F30" s="612">
        <v>0.86609048331688254</v>
      </c>
      <c r="G30" s="642">
        <v>-501163.44999999972</v>
      </c>
      <c r="H30" s="611">
        <v>5.5814405796214488E-2</v>
      </c>
      <c r="I30" s="616">
        <v>4.7118470240480485E-2</v>
      </c>
      <c r="J30" s="690">
        <v>28805.119999999999</v>
      </c>
      <c r="K30" s="650">
        <v>84900.51</v>
      </c>
      <c r="L30" s="612">
        <v>2.9474103909305009</v>
      </c>
      <c r="M30" s="642">
        <v>56095.39</v>
      </c>
      <c r="N30" s="611">
        <v>3.0883969824747246E-3</v>
      </c>
      <c r="O30" s="616">
        <v>8.2959139782323721E-3</v>
      </c>
      <c r="P30" s="378"/>
      <c r="Q30" s="376">
        <v>3771358.02</v>
      </c>
      <c r="R30" s="380">
        <v>3326289.96</v>
      </c>
      <c r="S30" s="529">
        <v>0.88198732190374218</v>
      </c>
    </row>
    <row r="31" spans="1:19" s="266" customFormat="1" ht="18" customHeight="1" x14ac:dyDescent="0.25">
      <c r="A31" s="275"/>
      <c r="B31" s="667" t="s">
        <v>65</v>
      </c>
      <c r="C31" s="735" t="s">
        <v>169</v>
      </c>
      <c r="D31" s="690">
        <v>2718283.23</v>
      </c>
      <c r="E31" s="650">
        <v>2413853.6700000004</v>
      </c>
      <c r="F31" s="612">
        <v>0.88800668133467475</v>
      </c>
      <c r="G31" s="642">
        <v>-304429.55999999959</v>
      </c>
      <c r="H31" s="611">
        <v>4.0539003007349514E-2</v>
      </c>
      <c r="I31" s="616">
        <v>3.5088993183083755E-2</v>
      </c>
      <c r="J31" s="690">
        <v>0</v>
      </c>
      <c r="K31" s="650">
        <v>0</v>
      </c>
      <c r="L31" s="612" t="s">
        <v>335</v>
      </c>
      <c r="M31" s="642">
        <v>0</v>
      </c>
      <c r="N31" s="611">
        <v>0</v>
      </c>
      <c r="O31" s="616">
        <v>0</v>
      </c>
      <c r="P31" s="378"/>
      <c r="Q31" s="376">
        <v>2718283.23</v>
      </c>
      <c r="R31" s="380">
        <v>2413853.6700000004</v>
      </c>
      <c r="S31" s="529">
        <v>0.88800668133467475</v>
      </c>
    </row>
    <row r="32" spans="1:19" s="266" customFormat="1" ht="19.149999999999999" customHeight="1" x14ac:dyDescent="0.25">
      <c r="A32" s="275"/>
      <c r="B32" s="946" t="s">
        <v>240</v>
      </c>
      <c r="C32" s="946"/>
      <c r="D32" s="607">
        <v>67053529.400000021</v>
      </c>
      <c r="E32" s="608">
        <v>68792332.04000017</v>
      </c>
      <c r="F32" s="613">
        <v>1.0259315602856267</v>
      </c>
      <c r="G32" s="608">
        <v>1738802.640000151</v>
      </c>
      <c r="H32" s="611">
        <v>1</v>
      </c>
      <c r="I32" s="616">
        <v>1</v>
      </c>
      <c r="J32" s="607">
        <v>9326883.8699999433</v>
      </c>
      <c r="K32" s="608">
        <v>10234015.23</v>
      </c>
      <c r="L32" s="613">
        <v>1.0972598536278402</v>
      </c>
      <c r="M32" s="608">
        <v>907131.36000005715</v>
      </c>
      <c r="N32" s="611">
        <v>1.0000000000000002</v>
      </c>
      <c r="O32" s="616">
        <v>1</v>
      </c>
      <c r="P32" s="387"/>
      <c r="Q32" s="386">
        <v>76380413.269999966</v>
      </c>
      <c r="R32" s="608">
        <v>79026347.270000175</v>
      </c>
      <c r="S32" s="613">
        <v>1.034641525054951</v>
      </c>
    </row>
    <row r="33" spans="1:19" s="266" customFormat="1" ht="19.149999999999999" customHeight="1" x14ac:dyDescent="0.25">
      <c r="A33" s="275"/>
      <c r="B33" s="639"/>
      <c r="C33" s="639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f t="shared" ref="Q35:R40" si="0">SUM(D35+F35+J35+N35)</f>
        <v>27191229.050000008</v>
      </c>
      <c r="R35" s="296">
        <f t="shared" si="0"/>
        <v>29133179.520000003</v>
      </c>
      <c r="S35" s="295">
        <f>SUM(R35)/Q35</f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f t="shared" si="0"/>
        <v>7261314.6200000001</v>
      </c>
      <c r="R36" s="296">
        <f t="shared" si="0"/>
        <v>8109371.330000001</v>
      </c>
      <c r="S36" s="295">
        <f>SUM(R36)/Q36</f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f t="shared" si="0"/>
        <v>0</v>
      </c>
      <c r="R37" s="296">
        <f t="shared" si="0"/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f t="shared" si="0"/>
        <v>22184473.309999999</v>
      </c>
      <c r="R38" s="296">
        <f t="shared" si="0"/>
        <v>28433935.940000001</v>
      </c>
      <c r="S38" s="295">
        <f>SUM(R38)/Q38</f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f t="shared" si="0"/>
        <v>31507668.600000001</v>
      </c>
      <c r="R39" s="296">
        <f t="shared" si="0"/>
        <v>31959171.540000007</v>
      </c>
      <c r="S39" s="295">
        <f>SUM(R39)/Q39</f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f t="shared" si="0"/>
        <v>17292959.070000064</v>
      </c>
      <c r="R40" s="296">
        <f t="shared" si="0"/>
        <v>18458389.119999994</v>
      </c>
      <c r="S40" s="295">
        <f>SUM(R40)/Q40</f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</mergeCells>
  <conditionalFormatting sqref="S35:S40 S12:S19 S21">
    <cfRule type="cellIs" dxfId="461" priority="45" stopIfTrue="1" operator="lessThan">
      <formula>1</formula>
    </cfRule>
    <cfRule type="cellIs" dxfId="460" priority="46" stopIfTrue="1" operator="greaterThan">
      <formula>1</formula>
    </cfRule>
  </conditionalFormatting>
  <conditionalFormatting sqref="S22:S23 S33">
    <cfRule type="cellIs" dxfId="459" priority="41" stopIfTrue="1" operator="lessThan">
      <formula>1</formula>
    </cfRule>
    <cfRule type="cellIs" dxfId="458" priority="42" stopIfTrue="1" operator="greaterThan">
      <formula>1</formula>
    </cfRule>
  </conditionalFormatting>
  <conditionalFormatting sqref="G12:G18">
    <cfRule type="cellIs" dxfId="457" priority="37" operator="lessThan">
      <formula>0</formula>
    </cfRule>
    <cfRule type="cellIs" dxfId="456" priority="38" operator="greaterThan">
      <formula>0</formula>
    </cfRule>
  </conditionalFormatting>
  <conditionalFormatting sqref="M12:M18">
    <cfRule type="cellIs" dxfId="455" priority="35" operator="lessThan">
      <formula>0</formula>
    </cfRule>
    <cfRule type="cellIs" dxfId="454" priority="36" operator="greaterThan">
      <formula>0</formula>
    </cfRule>
  </conditionalFormatting>
  <conditionalFormatting sqref="F12:F19">
    <cfRule type="cellIs" dxfId="453" priority="21" operator="lessThan">
      <formula>1</formula>
    </cfRule>
    <cfRule type="cellIs" dxfId="452" priority="22" operator="greaterThan">
      <formula>1</formula>
    </cfRule>
  </conditionalFormatting>
  <conditionalFormatting sqref="L12:L19">
    <cfRule type="cellIs" dxfId="451" priority="19" operator="lessThan">
      <formula>1</formula>
    </cfRule>
    <cfRule type="cellIs" dxfId="450" priority="20" operator="greaterThan">
      <formula>1</formula>
    </cfRule>
  </conditionalFormatting>
  <conditionalFormatting sqref="F21:F22">
    <cfRule type="cellIs" dxfId="449" priority="17" operator="lessThan">
      <formula>1</formula>
    </cfRule>
    <cfRule type="cellIs" dxfId="448" priority="18" operator="greaterThan">
      <formula>1</formula>
    </cfRule>
  </conditionalFormatting>
  <conditionalFormatting sqref="F32">
    <cfRule type="cellIs" dxfId="447" priority="15" operator="lessThan">
      <formula>1</formula>
    </cfRule>
    <cfRule type="cellIs" dxfId="446" priority="16" operator="greaterThan">
      <formula>1</formula>
    </cfRule>
  </conditionalFormatting>
  <conditionalFormatting sqref="L32">
    <cfRule type="cellIs" dxfId="445" priority="13" operator="lessThan">
      <formula>1</formula>
    </cfRule>
    <cfRule type="cellIs" dxfId="444" priority="14" operator="greaterThan">
      <formula>1</formula>
    </cfRule>
  </conditionalFormatting>
  <conditionalFormatting sqref="S32">
    <cfRule type="cellIs" dxfId="443" priority="11" operator="lessThan">
      <formula>1</formula>
    </cfRule>
    <cfRule type="cellIs" dxfId="442" priority="12" operator="greaterThan">
      <formula>1</formula>
    </cfRule>
  </conditionalFormatting>
  <conditionalFormatting sqref="S25:S31">
    <cfRule type="cellIs" dxfId="441" priority="9" stopIfTrue="1" operator="lessThan">
      <formula>1</formula>
    </cfRule>
    <cfRule type="cellIs" dxfId="440" priority="10" stopIfTrue="1" operator="greaterThan">
      <formula>1</formula>
    </cfRule>
  </conditionalFormatting>
  <conditionalFormatting sqref="G25:G31">
    <cfRule type="cellIs" dxfId="439" priority="7" operator="lessThan">
      <formula>0</formula>
    </cfRule>
    <cfRule type="cellIs" dxfId="438" priority="8" operator="greaterThan">
      <formula>0</formula>
    </cfRule>
  </conditionalFormatting>
  <conditionalFormatting sqref="M25:M31">
    <cfRule type="cellIs" dxfId="437" priority="5" operator="lessThan">
      <formula>0</formula>
    </cfRule>
    <cfRule type="cellIs" dxfId="436" priority="6" operator="greaterThan">
      <formula>0</formula>
    </cfRule>
  </conditionalFormatting>
  <conditionalFormatting sqref="F25:F31">
    <cfRule type="cellIs" dxfId="435" priority="3" operator="lessThan">
      <formula>1</formula>
    </cfRule>
    <cfRule type="cellIs" dxfId="434" priority="4" operator="greaterThan">
      <formula>1</formula>
    </cfRule>
  </conditionalFormatting>
  <conditionalFormatting sqref="L25:L31">
    <cfRule type="cellIs" dxfId="433" priority="1" operator="lessThan">
      <formula>1</formula>
    </cfRule>
    <cfRule type="cellIs" dxfId="432" priority="2" operator="greaterThan">
      <formula>1</formula>
    </cfRule>
  </conditionalFormatting>
  <dataValidations disablePrompts="1" count="2">
    <dataValidation type="decimal" allowBlank="1" showInputMessage="1" showErrorMessage="1" errorTitle="Microsoft Excel" error="Neočekivana vrsta podatka!_x000a_Mollimo unesite broj." sqref="D35:E40 P21:S21 P35:S40 J35:M40 J12:K18 S12:S19 S33 D12:E18 D25:E31 J21:M21 S22:S23 P12:R18 J25:K31 P25:S31 D21:E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7"/>
  <sheetViews>
    <sheetView topLeftCell="A91" zoomScale="110" zoomScaleNormal="110" workbookViewId="0">
      <selection activeCell="B1" sqref="B1:R10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68" t="s">
        <v>308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</row>
    <row r="5" spans="1:19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87" t="s">
        <v>282</v>
      </c>
      <c r="C7" s="887"/>
      <c r="D7" s="1052"/>
      <c r="E7" s="1052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69" t="s">
        <v>180</v>
      </c>
      <c r="Q7" s="1069"/>
    </row>
    <row r="8" spans="1:19" s="269" customFormat="1" ht="18.600000000000001" customHeight="1" x14ac:dyDescent="0.25">
      <c r="A8" s="871"/>
      <c r="B8" s="1063" t="s">
        <v>194</v>
      </c>
      <c r="C8" s="875" t="s">
        <v>191</v>
      </c>
      <c r="D8" s="878" t="s">
        <v>81</v>
      </c>
      <c r="E8" s="879"/>
      <c r="F8" s="879"/>
      <c r="G8" s="879"/>
      <c r="H8" s="878" t="s">
        <v>52</v>
      </c>
      <c r="I8" s="879"/>
      <c r="J8" s="879"/>
      <c r="K8" s="883"/>
      <c r="L8" s="303"/>
      <c r="M8" s="880" t="s">
        <v>208</v>
      </c>
      <c r="N8" s="881"/>
      <c r="O8" s="881"/>
      <c r="P8" s="881"/>
      <c r="Q8" s="882"/>
    </row>
    <row r="9" spans="1:19" s="269" customFormat="1" ht="18" customHeight="1" x14ac:dyDescent="0.25">
      <c r="A9" s="871"/>
      <c r="B9" s="1064"/>
      <c r="C9" s="876"/>
      <c r="D9" s="921" t="s">
        <v>197</v>
      </c>
      <c r="E9" s="922"/>
      <c r="F9" s="893" t="s">
        <v>3</v>
      </c>
      <c r="G9" s="894"/>
      <c r="H9" s="921" t="s">
        <v>197</v>
      </c>
      <c r="I9" s="922"/>
      <c r="J9" s="1066" t="s">
        <v>3</v>
      </c>
      <c r="K9" s="1067"/>
      <c r="L9" s="396"/>
      <c r="M9" s="921" t="s">
        <v>209</v>
      </c>
      <c r="N9" s="922"/>
      <c r="O9" s="1066" t="s">
        <v>283</v>
      </c>
      <c r="P9" s="1067"/>
      <c r="Q9" s="885" t="s">
        <v>332</v>
      </c>
    </row>
    <row r="10" spans="1:19" s="269" customFormat="1" ht="16.149999999999999" customHeight="1" x14ac:dyDescent="0.25">
      <c r="A10" s="290"/>
      <c r="B10" s="1065"/>
      <c r="C10" s="877"/>
      <c r="D10" s="717" t="s">
        <v>333</v>
      </c>
      <c r="E10" s="717" t="s">
        <v>334</v>
      </c>
      <c r="F10" s="354" t="s">
        <v>333</v>
      </c>
      <c r="G10" s="354" t="s">
        <v>334</v>
      </c>
      <c r="H10" s="372" t="s">
        <v>333</v>
      </c>
      <c r="I10" s="372" t="s">
        <v>334</v>
      </c>
      <c r="J10" s="354" t="s">
        <v>333</v>
      </c>
      <c r="K10" s="354" t="s">
        <v>334</v>
      </c>
      <c r="L10" s="355"/>
      <c r="M10" s="717" t="s">
        <v>333</v>
      </c>
      <c r="N10" s="717" t="s">
        <v>334</v>
      </c>
      <c r="O10" s="354" t="s">
        <v>333</v>
      </c>
      <c r="P10" s="646" t="s">
        <v>334</v>
      </c>
      <c r="Q10" s="886"/>
    </row>
    <row r="11" spans="1:19" s="269" customFormat="1" ht="6" customHeight="1" x14ac:dyDescent="0.25">
      <c r="A11" s="306"/>
      <c r="B11" s="402"/>
      <c r="C11" s="403"/>
      <c r="D11" s="403"/>
      <c r="E11" s="770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12013</v>
      </c>
      <c r="E12" s="650">
        <v>12777</v>
      </c>
      <c r="F12" s="690">
        <v>14448795.904209495</v>
      </c>
      <c r="G12" s="650">
        <v>16317919.186421925</v>
      </c>
      <c r="H12" s="690">
        <v>724</v>
      </c>
      <c r="I12" s="650">
        <v>1334</v>
      </c>
      <c r="J12" s="690">
        <v>579341.55645143788</v>
      </c>
      <c r="K12" s="650">
        <v>1021760.8600070934</v>
      </c>
      <c r="L12" s="378"/>
      <c r="M12" s="374">
        <v>12737</v>
      </c>
      <c r="N12" s="379">
        <v>14111</v>
      </c>
      <c r="O12" s="376">
        <v>15028137.460660933</v>
      </c>
      <c r="P12" s="380">
        <v>17339680.046429019</v>
      </c>
      <c r="Q12" s="398">
        <v>1.1538143094457978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5111</v>
      </c>
      <c r="E13" s="650">
        <v>8205</v>
      </c>
      <c r="F13" s="690">
        <v>1351949.5746969264</v>
      </c>
      <c r="G13" s="650">
        <v>2045379.9648902116</v>
      </c>
      <c r="H13" s="690">
        <v>201</v>
      </c>
      <c r="I13" s="650">
        <v>285</v>
      </c>
      <c r="J13" s="690">
        <v>75680.724733301133</v>
      </c>
      <c r="K13" s="650">
        <v>100725.99000053445</v>
      </c>
      <c r="L13" s="378"/>
      <c r="M13" s="374">
        <v>5312</v>
      </c>
      <c r="N13" s="379">
        <v>8490</v>
      </c>
      <c r="O13" s="376">
        <v>1427630.2994302276</v>
      </c>
      <c r="P13" s="380">
        <v>2146105.9548907462</v>
      </c>
      <c r="Q13" s="398">
        <v>1.5032645046461011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19170</v>
      </c>
      <c r="E14" s="650">
        <v>18668</v>
      </c>
      <c r="F14" s="690">
        <v>31419569.347834378</v>
      </c>
      <c r="G14" s="650">
        <v>32267737.19376694</v>
      </c>
      <c r="H14" s="690">
        <v>1362</v>
      </c>
      <c r="I14" s="650">
        <v>1597</v>
      </c>
      <c r="J14" s="690">
        <v>2969542.3651073533</v>
      </c>
      <c r="K14" s="650">
        <v>3033665.770019677</v>
      </c>
      <c r="L14" s="378"/>
      <c r="M14" s="374">
        <v>20532</v>
      </c>
      <c r="N14" s="379">
        <v>20265</v>
      </c>
      <c r="O14" s="376">
        <v>34389111.712941729</v>
      </c>
      <c r="P14" s="380">
        <v>35301402.963786617</v>
      </c>
      <c r="Q14" s="398">
        <v>1.0265284912986445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335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335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1</v>
      </c>
      <c r="E17" s="650">
        <v>2</v>
      </c>
      <c r="F17" s="690">
        <v>5050</v>
      </c>
      <c r="G17" s="650">
        <v>2420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1</v>
      </c>
      <c r="N17" s="379">
        <v>2</v>
      </c>
      <c r="O17" s="376">
        <v>5050</v>
      </c>
      <c r="P17" s="380">
        <v>2420</v>
      </c>
      <c r="Q17" s="398">
        <v>0.47920792079207919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93</v>
      </c>
      <c r="E18" s="650">
        <v>73</v>
      </c>
      <c r="F18" s="690">
        <v>263554.36000000004</v>
      </c>
      <c r="G18" s="650">
        <v>157202.55999999997</v>
      </c>
      <c r="H18" s="690">
        <v>15</v>
      </c>
      <c r="I18" s="650">
        <v>26</v>
      </c>
      <c r="J18" s="690">
        <v>2910.39</v>
      </c>
      <c r="K18" s="650">
        <v>5799.1500000000015</v>
      </c>
      <c r="L18" s="378"/>
      <c r="M18" s="374">
        <v>108</v>
      </c>
      <c r="N18" s="379">
        <v>99</v>
      </c>
      <c r="O18" s="376">
        <v>266464.75000000006</v>
      </c>
      <c r="P18" s="380">
        <v>163001.70999999996</v>
      </c>
      <c r="Q18" s="398">
        <v>0.61171959893381744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1989</v>
      </c>
      <c r="E19" s="650">
        <v>1727</v>
      </c>
      <c r="F19" s="690">
        <v>12220944.318577314</v>
      </c>
      <c r="G19" s="650">
        <v>12156982.065695452</v>
      </c>
      <c r="H19" s="690">
        <v>114</v>
      </c>
      <c r="I19" s="650">
        <v>135</v>
      </c>
      <c r="J19" s="690">
        <v>248035.30487232347</v>
      </c>
      <c r="K19" s="650">
        <v>371869.16000286653</v>
      </c>
      <c r="L19" s="378"/>
      <c r="M19" s="374">
        <v>2103</v>
      </c>
      <c r="N19" s="379">
        <v>1862</v>
      </c>
      <c r="O19" s="376">
        <v>12468979.623449637</v>
      </c>
      <c r="P19" s="380">
        <v>12528851.225698318</v>
      </c>
      <c r="Q19" s="398">
        <v>1.0048016440844996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4091</v>
      </c>
      <c r="E20" s="650">
        <v>3223</v>
      </c>
      <c r="F20" s="690">
        <v>7254880.7441482507</v>
      </c>
      <c r="G20" s="650">
        <v>7596507.957064149</v>
      </c>
      <c r="H20" s="690">
        <v>180</v>
      </c>
      <c r="I20" s="650">
        <v>125</v>
      </c>
      <c r="J20" s="690">
        <v>244595.96434290585</v>
      </c>
      <c r="K20" s="650">
        <v>237667.43002516718</v>
      </c>
      <c r="L20" s="378"/>
      <c r="M20" s="374">
        <v>4271</v>
      </c>
      <c r="N20" s="379">
        <v>3348</v>
      </c>
      <c r="O20" s="376">
        <v>7499476.7084911568</v>
      </c>
      <c r="P20" s="380">
        <v>7834175.3870893158</v>
      </c>
      <c r="Q20" s="398">
        <v>1.0446296043854904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33729</v>
      </c>
      <c r="E21" s="650">
        <v>34298</v>
      </c>
      <c r="F21" s="690">
        <v>98015781.711372226</v>
      </c>
      <c r="G21" s="650">
        <v>104353522.62011367</v>
      </c>
      <c r="H21" s="690">
        <v>1760</v>
      </c>
      <c r="I21" s="650">
        <v>2062</v>
      </c>
      <c r="J21" s="690">
        <v>3981249.9173219018</v>
      </c>
      <c r="K21" s="650">
        <v>5243159.3601273913</v>
      </c>
      <c r="L21" s="378"/>
      <c r="M21" s="374">
        <v>35489</v>
      </c>
      <c r="N21" s="379">
        <v>36360</v>
      </c>
      <c r="O21" s="376">
        <v>101997031.62869413</v>
      </c>
      <c r="P21" s="380">
        <v>109596681.98024106</v>
      </c>
      <c r="Q21" s="398">
        <v>1.0745085443193325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335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335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1035</v>
      </c>
      <c r="E24" s="650">
        <v>920</v>
      </c>
      <c r="F24" s="690">
        <v>2141386.6939399298</v>
      </c>
      <c r="G24" s="650">
        <v>2740710.6177442349</v>
      </c>
      <c r="H24" s="690">
        <v>8</v>
      </c>
      <c r="I24" s="650">
        <v>6</v>
      </c>
      <c r="J24" s="690">
        <v>53467.18486364399</v>
      </c>
      <c r="K24" s="650">
        <v>36698.15</v>
      </c>
      <c r="L24" s="378"/>
      <c r="M24" s="374">
        <v>1043</v>
      </c>
      <c r="N24" s="379">
        <v>926</v>
      </c>
      <c r="O24" s="376">
        <v>2194853.878803574</v>
      </c>
      <c r="P24" s="380">
        <v>2777408.7677442348</v>
      </c>
      <c r="Q24" s="398">
        <v>1.2654185294823428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306</v>
      </c>
      <c r="E25" s="650">
        <v>429</v>
      </c>
      <c r="F25" s="690">
        <v>1418458.38</v>
      </c>
      <c r="G25" s="650">
        <v>1867733.1096000001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306</v>
      </c>
      <c r="N25" s="379">
        <v>429</v>
      </c>
      <c r="O25" s="376">
        <v>1418458.38</v>
      </c>
      <c r="P25" s="380">
        <v>1867733.1096000001</v>
      </c>
      <c r="Q25" s="398">
        <v>1.3167345168069016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37</v>
      </c>
      <c r="E26" s="650">
        <v>24</v>
      </c>
      <c r="F26" s="690">
        <v>81382.67</v>
      </c>
      <c r="G26" s="650">
        <v>67727.928799999994</v>
      </c>
      <c r="H26" s="690">
        <v>9</v>
      </c>
      <c r="I26" s="650">
        <v>12</v>
      </c>
      <c r="J26" s="690">
        <v>13800</v>
      </c>
      <c r="K26" s="650">
        <v>13987</v>
      </c>
      <c r="L26" s="378"/>
      <c r="M26" s="374">
        <v>46</v>
      </c>
      <c r="N26" s="379">
        <v>36</v>
      </c>
      <c r="O26" s="376">
        <v>95182.67</v>
      </c>
      <c r="P26" s="380">
        <v>81714.928799999994</v>
      </c>
      <c r="Q26" s="398">
        <v>0.85850637306139865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73</v>
      </c>
      <c r="E27" s="650">
        <v>152</v>
      </c>
      <c r="F27" s="690">
        <v>293347.84000000003</v>
      </c>
      <c r="G27" s="650">
        <v>227838.23</v>
      </c>
      <c r="H27" s="690">
        <v>0</v>
      </c>
      <c r="I27" s="650">
        <v>1</v>
      </c>
      <c r="J27" s="690">
        <v>0</v>
      </c>
      <c r="K27" s="650">
        <v>579</v>
      </c>
      <c r="L27" s="378"/>
      <c r="M27" s="374">
        <v>73</v>
      </c>
      <c r="N27" s="379">
        <v>153</v>
      </c>
      <c r="O27" s="376">
        <v>293347.84000000003</v>
      </c>
      <c r="P27" s="380">
        <v>228417.23</v>
      </c>
      <c r="Q27" s="398">
        <v>0.7786565941647976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1</v>
      </c>
      <c r="E28" s="650">
        <v>1</v>
      </c>
      <c r="F28" s="690">
        <v>500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1</v>
      </c>
      <c r="N28" s="379">
        <v>1</v>
      </c>
      <c r="O28" s="376">
        <v>500</v>
      </c>
      <c r="P28" s="380">
        <v>0</v>
      </c>
      <c r="Q28" s="398">
        <v>0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6</v>
      </c>
      <c r="E29" s="650">
        <v>7</v>
      </c>
      <c r="F29" s="690">
        <v>2711.62</v>
      </c>
      <c r="G29" s="650">
        <v>5497.63</v>
      </c>
      <c r="H29" s="690">
        <v>0</v>
      </c>
      <c r="I29" s="650">
        <v>0</v>
      </c>
      <c r="J29" s="690">
        <v>0</v>
      </c>
      <c r="K29" s="650">
        <v>0</v>
      </c>
      <c r="L29" s="378"/>
      <c r="M29" s="374">
        <v>6</v>
      </c>
      <c r="N29" s="379">
        <v>7</v>
      </c>
      <c r="O29" s="376">
        <v>2711.62</v>
      </c>
      <c r="P29" s="380">
        <v>5497.63</v>
      </c>
      <c r="Q29" s="398">
        <v>2.0274337849698707</v>
      </c>
    </row>
    <row r="30" spans="1:28" s="266" customFormat="1" ht="19.149999999999999" customHeight="1" x14ac:dyDescent="0.25">
      <c r="A30" s="275"/>
      <c r="B30" s="1062" t="s">
        <v>256</v>
      </c>
      <c r="C30" s="1062"/>
      <c r="D30" s="384">
        <v>77655</v>
      </c>
      <c r="E30" s="385">
        <v>80506</v>
      </c>
      <c r="F30" s="377">
        <v>168918313.1647785</v>
      </c>
      <c r="G30" s="651">
        <v>179807179.06409657</v>
      </c>
      <c r="H30" s="384">
        <v>4373</v>
      </c>
      <c r="I30" s="385">
        <v>5583</v>
      </c>
      <c r="J30" s="377">
        <v>8168623.4076928664</v>
      </c>
      <c r="K30" s="651">
        <v>10065911.870182728</v>
      </c>
      <c r="L30" s="387"/>
      <c r="M30" s="384">
        <v>82028</v>
      </c>
      <c r="N30" s="388">
        <v>86089</v>
      </c>
      <c r="O30" s="377">
        <v>177086936.57247141</v>
      </c>
      <c r="P30" s="389">
        <v>189873090.93427929</v>
      </c>
      <c r="Q30" s="683">
        <v>1.0722026966488025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4930</v>
      </c>
      <c r="E32" s="650">
        <v>5128</v>
      </c>
      <c r="F32" s="690">
        <v>27936472.690849867</v>
      </c>
      <c r="G32" s="650">
        <v>27699404.534720011</v>
      </c>
      <c r="H32" s="690">
        <v>201</v>
      </c>
      <c r="I32" s="650">
        <v>391</v>
      </c>
      <c r="J32" s="690">
        <v>1128407.5026525219</v>
      </c>
      <c r="K32" s="650">
        <v>2050336.4403900001</v>
      </c>
      <c r="L32" s="391"/>
      <c r="M32" s="374">
        <v>5131</v>
      </c>
      <c r="N32" s="379">
        <v>5519</v>
      </c>
      <c r="O32" s="376">
        <v>29064880.193502389</v>
      </c>
      <c r="P32" s="380">
        <v>29749740.975110009</v>
      </c>
      <c r="Q32" s="398">
        <v>1.0235631723594967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26</v>
      </c>
      <c r="E33" s="650">
        <v>48</v>
      </c>
      <c r="F33" s="690">
        <v>59081.689999999995</v>
      </c>
      <c r="G33" s="650">
        <v>100151.48000000001</v>
      </c>
      <c r="H33" s="690">
        <v>2</v>
      </c>
      <c r="I33" s="650">
        <v>2</v>
      </c>
      <c r="J33" s="690">
        <v>8420.4599999999991</v>
      </c>
      <c r="K33" s="650">
        <v>9820.4399999999987</v>
      </c>
      <c r="L33" s="391"/>
      <c r="M33" s="374">
        <v>28</v>
      </c>
      <c r="N33" s="379">
        <v>50</v>
      </c>
      <c r="O33" s="376">
        <v>67502.149999999994</v>
      </c>
      <c r="P33" s="380">
        <v>109971.92000000001</v>
      </c>
      <c r="Q33" s="398">
        <v>1.6291617378113146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1471</v>
      </c>
      <c r="E34" s="650">
        <v>2029</v>
      </c>
      <c r="F34" s="690">
        <v>1895458.2447347974</v>
      </c>
      <c r="G34" s="650">
        <v>2213601.3544677217</v>
      </c>
      <c r="H34" s="690">
        <v>350</v>
      </c>
      <c r="I34" s="650">
        <v>376</v>
      </c>
      <c r="J34" s="690">
        <v>496317.81922575779</v>
      </c>
      <c r="K34" s="650">
        <v>496386.89170999976</v>
      </c>
      <c r="L34" s="391"/>
      <c r="M34" s="374">
        <v>1821</v>
      </c>
      <c r="N34" s="379">
        <v>2405</v>
      </c>
      <c r="O34" s="376">
        <v>2391776.063960555</v>
      </c>
      <c r="P34" s="380">
        <v>2709988.2461777213</v>
      </c>
      <c r="Q34" s="398">
        <v>1.133044304193862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690">
        <v>0</v>
      </c>
      <c r="G35" s="650">
        <v>0</v>
      </c>
      <c r="H35" s="690">
        <v>0</v>
      </c>
      <c r="I35" s="650">
        <v>0</v>
      </c>
      <c r="J35" s="690">
        <v>0</v>
      </c>
      <c r="K35" s="650">
        <v>0</v>
      </c>
      <c r="L35" s="391"/>
      <c r="M35" s="374">
        <v>0</v>
      </c>
      <c r="N35" s="379">
        <v>0</v>
      </c>
      <c r="O35" s="376">
        <v>0</v>
      </c>
      <c r="P35" s="380">
        <v>0</v>
      </c>
      <c r="Q35" s="398" t="s">
        <v>335</v>
      </c>
    </row>
    <row r="36" spans="1:17" s="266" customFormat="1" ht="19.149999999999999" customHeight="1" x14ac:dyDescent="0.25">
      <c r="A36" s="275"/>
      <c r="B36" s="1062" t="s">
        <v>257</v>
      </c>
      <c r="C36" s="1062"/>
      <c r="D36" s="374">
        <v>6427</v>
      </c>
      <c r="E36" s="393">
        <v>7205</v>
      </c>
      <c r="F36" s="377">
        <v>29891012.625584666</v>
      </c>
      <c r="G36" s="651">
        <v>30013157.369187735</v>
      </c>
      <c r="H36" s="374">
        <v>553</v>
      </c>
      <c r="I36" s="393">
        <v>769</v>
      </c>
      <c r="J36" s="377">
        <v>1633145.7818782798</v>
      </c>
      <c r="K36" s="651">
        <v>2556543.7720999997</v>
      </c>
      <c r="L36" s="391"/>
      <c r="M36" s="374">
        <v>6980</v>
      </c>
      <c r="N36" s="394">
        <v>7974</v>
      </c>
      <c r="O36" s="377">
        <v>31524158.407462943</v>
      </c>
      <c r="P36" s="389">
        <v>32569701.141287733</v>
      </c>
      <c r="Q36" s="683">
        <v>1.0331663963970334</v>
      </c>
    </row>
    <row r="37" spans="1:17" s="266" customFormat="1" ht="5.45" customHeight="1" x14ac:dyDescent="0.25">
      <c r="A37" s="275"/>
      <c r="B37" s="321"/>
      <c r="C37" s="321"/>
      <c r="D37" s="390"/>
      <c r="E37" s="390"/>
      <c r="F37" s="391"/>
      <c r="G37" s="392"/>
      <c r="H37" s="390"/>
      <c r="I37" s="390"/>
      <c r="J37" s="391"/>
      <c r="K37" s="392"/>
      <c r="L37" s="391"/>
      <c r="M37" s="390"/>
      <c r="N37" s="390"/>
      <c r="O37" s="392"/>
      <c r="P37" s="392"/>
      <c r="Q37" s="400"/>
    </row>
    <row r="38" spans="1:17" s="266" customFormat="1" ht="18.75" customHeight="1" x14ac:dyDescent="0.25">
      <c r="A38" s="275"/>
      <c r="B38" s="890" t="s">
        <v>198</v>
      </c>
      <c r="C38" s="890"/>
      <c r="D38" s="384">
        <v>84082</v>
      </c>
      <c r="E38" s="385">
        <v>87711</v>
      </c>
      <c r="F38" s="377">
        <v>198809325.79036316</v>
      </c>
      <c r="G38" s="651">
        <v>209820336.43328431</v>
      </c>
      <c r="H38" s="384">
        <v>4926</v>
      </c>
      <c r="I38" s="385">
        <v>6352</v>
      </c>
      <c r="J38" s="377">
        <v>9801769.1895711459</v>
      </c>
      <c r="K38" s="651">
        <v>12622455.642282728</v>
      </c>
      <c r="L38" s="395"/>
      <c r="M38" s="670">
        <v>89008</v>
      </c>
      <c r="N38" s="388">
        <v>94063</v>
      </c>
      <c r="O38" s="650">
        <v>208611094.97993436</v>
      </c>
      <c r="P38" s="389">
        <v>222442792.07556704</v>
      </c>
      <c r="Q38" s="683">
        <v>1.0663037461979818</v>
      </c>
    </row>
    <row r="39" spans="1:17" s="266" customFormat="1" ht="18.75" customHeight="1" x14ac:dyDescent="0.25">
      <c r="A39" s="716"/>
      <c r="B39" s="710"/>
      <c r="C39" s="710"/>
      <c r="D39" s="711"/>
      <c r="E39" s="712"/>
      <c r="F39" s="713"/>
      <c r="G39" s="714"/>
      <c r="H39" s="711"/>
      <c r="I39" s="712"/>
      <c r="J39" s="713"/>
      <c r="K39" s="714"/>
      <c r="L39" s="713"/>
      <c r="M39" s="711"/>
      <c r="N39" s="712"/>
      <c r="O39" s="713"/>
      <c r="P39" s="714"/>
      <c r="Q39" s="715"/>
    </row>
    <row r="40" spans="1:17" s="266" customFormat="1" ht="19.149999999999999" customHeight="1" x14ac:dyDescent="0.25">
      <c r="A40" s="275"/>
      <c r="B40" s="868" t="s">
        <v>287</v>
      </c>
      <c r="C40" s="868"/>
      <c r="D40" s="868"/>
      <c r="E40" s="868"/>
      <c r="F40" s="868"/>
      <c r="G40" s="868"/>
      <c r="H40" s="868"/>
      <c r="I40" s="868"/>
      <c r="J40" s="868"/>
      <c r="K40" s="868"/>
      <c r="L40" s="868"/>
      <c r="M40" s="868"/>
      <c r="N40" s="868"/>
      <c r="O40" s="868"/>
      <c r="P40" s="868"/>
      <c r="Q40" s="868"/>
    </row>
    <row r="41" spans="1:17" s="266" customFormat="1" ht="19.149999999999999" customHeight="1" x14ac:dyDescent="0.25">
      <c r="A41" s="275"/>
      <c r="B41" s="1063" t="s">
        <v>194</v>
      </c>
      <c r="C41" s="875" t="s">
        <v>191</v>
      </c>
      <c r="D41" s="878" t="s">
        <v>81</v>
      </c>
      <c r="E41" s="879"/>
      <c r="F41" s="879"/>
      <c r="G41" s="879"/>
      <c r="H41" s="878"/>
      <c r="I41" s="879"/>
      <c r="J41" s="879"/>
      <c r="K41" s="883"/>
      <c r="L41" s="303"/>
      <c r="M41" s="880" t="s">
        <v>210</v>
      </c>
      <c r="N41" s="881"/>
      <c r="O41" s="881"/>
      <c r="P41" s="881"/>
      <c r="Q41" s="882"/>
    </row>
    <row r="42" spans="1:17" s="266" customFormat="1" ht="19.149999999999999" customHeight="1" x14ac:dyDescent="0.25">
      <c r="A42" s="275"/>
      <c r="B42" s="1064"/>
      <c r="C42" s="876"/>
      <c r="D42" s="921" t="s">
        <v>197</v>
      </c>
      <c r="E42" s="922"/>
      <c r="F42" s="893" t="s">
        <v>3</v>
      </c>
      <c r="G42" s="894"/>
      <c r="H42" s="1060"/>
      <c r="I42" s="1068"/>
      <c r="J42" s="1068"/>
      <c r="K42" s="1061"/>
      <c r="L42" s="396"/>
      <c r="M42" s="921" t="s">
        <v>209</v>
      </c>
      <c r="N42" s="922"/>
      <c r="O42" s="1066" t="s">
        <v>283</v>
      </c>
      <c r="P42" s="1067"/>
      <c r="Q42" s="885" t="s">
        <v>332</v>
      </c>
    </row>
    <row r="43" spans="1:17" s="266" customFormat="1" ht="19.149999999999999" customHeight="1" x14ac:dyDescent="0.25">
      <c r="A43" s="275"/>
      <c r="B43" s="1065"/>
      <c r="C43" s="877"/>
      <c r="D43" s="717" t="s">
        <v>333</v>
      </c>
      <c r="E43" s="717" t="s">
        <v>334</v>
      </c>
      <c r="F43" s="354" t="s">
        <v>333</v>
      </c>
      <c r="G43" s="283" t="s">
        <v>334</v>
      </c>
      <c r="H43" s="411"/>
      <c r="I43" s="412"/>
      <c r="J43" s="347"/>
      <c r="K43" s="409"/>
      <c r="L43" s="409"/>
      <c r="M43" s="717" t="s">
        <v>333</v>
      </c>
      <c r="N43" s="717" t="s">
        <v>334</v>
      </c>
      <c r="O43" s="354" t="s">
        <v>333</v>
      </c>
      <c r="P43" s="646" t="s">
        <v>334</v>
      </c>
      <c r="Q43" s="886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6" t="s">
        <v>181</v>
      </c>
      <c r="C45" s="299" t="s">
        <v>5</v>
      </c>
      <c r="D45" s="748">
        <v>223</v>
      </c>
      <c r="E45" s="747">
        <v>225</v>
      </c>
      <c r="F45" s="748">
        <v>270539.62</v>
      </c>
      <c r="G45" s="747">
        <v>363475.35</v>
      </c>
      <c r="H45" s="415"/>
      <c r="I45" s="416"/>
      <c r="J45" s="391"/>
      <c r="K45" s="395"/>
      <c r="L45" s="410"/>
      <c r="M45" s="374">
        <v>223</v>
      </c>
      <c r="N45" s="379">
        <v>225</v>
      </c>
      <c r="O45" s="376">
        <v>270539.62</v>
      </c>
      <c r="P45" s="380">
        <v>363475.35</v>
      </c>
      <c r="Q45" s="398">
        <v>1.3435198511774356</v>
      </c>
    </row>
    <row r="46" spans="1:17" s="266" customFormat="1" ht="19.149999999999999" customHeight="1" x14ac:dyDescent="0.25">
      <c r="A46" s="275"/>
      <c r="B46" s="806" t="s">
        <v>182</v>
      </c>
      <c r="C46" s="300" t="s">
        <v>7</v>
      </c>
      <c r="D46" s="748">
        <v>110</v>
      </c>
      <c r="E46" s="747">
        <v>106</v>
      </c>
      <c r="F46" s="748">
        <v>179751.25000000003</v>
      </c>
      <c r="G46" s="747">
        <v>95678.63</v>
      </c>
      <c r="H46" s="415"/>
      <c r="I46" s="416"/>
      <c r="J46" s="391"/>
      <c r="K46" s="395"/>
      <c r="L46" s="410"/>
      <c r="M46" s="374">
        <v>110</v>
      </c>
      <c r="N46" s="379">
        <v>106</v>
      </c>
      <c r="O46" s="376">
        <v>179751.25000000003</v>
      </c>
      <c r="P46" s="380">
        <v>95678.63</v>
      </c>
      <c r="Q46" s="398">
        <v>0.53228353071258194</v>
      </c>
    </row>
    <row r="47" spans="1:17" s="266" customFormat="1" ht="19.149999999999999" customHeight="1" x14ac:dyDescent="0.25">
      <c r="A47" s="275"/>
      <c r="B47" s="807" t="s">
        <v>183</v>
      </c>
      <c r="C47" s="300" t="s">
        <v>9</v>
      </c>
      <c r="D47" s="748">
        <v>643</v>
      </c>
      <c r="E47" s="747">
        <v>778</v>
      </c>
      <c r="F47" s="748">
        <v>1445120.06</v>
      </c>
      <c r="G47" s="747">
        <v>1917035.57</v>
      </c>
      <c r="H47" s="415"/>
      <c r="I47" s="416"/>
      <c r="J47" s="391"/>
      <c r="K47" s="395"/>
      <c r="L47" s="410"/>
      <c r="M47" s="374">
        <v>643</v>
      </c>
      <c r="N47" s="379">
        <v>778</v>
      </c>
      <c r="O47" s="376">
        <v>1445120.06</v>
      </c>
      <c r="P47" s="380">
        <v>1917035.57</v>
      </c>
      <c r="Q47" s="398">
        <v>1.3265579954650966</v>
      </c>
    </row>
    <row r="48" spans="1:17" s="266" customFormat="1" ht="19.149999999999999" customHeight="1" x14ac:dyDescent="0.25">
      <c r="A48" s="275"/>
      <c r="B48" s="807" t="s">
        <v>184</v>
      </c>
      <c r="C48" s="300" t="s">
        <v>11</v>
      </c>
      <c r="D48" s="748">
        <v>0</v>
      </c>
      <c r="E48" s="747">
        <v>0</v>
      </c>
      <c r="F48" s="748">
        <v>0</v>
      </c>
      <c r="G48" s="747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335</v>
      </c>
    </row>
    <row r="49" spans="1:17" s="266" customFormat="1" ht="19.149999999999999" customHeight="1" x14ac:dyDescent="0.25">
      <c r="A49" s="275"/>
      <c r="B49" s="806" t="s">
        <v>185</v>
      </c>
      <c r="C49" s="300" t="s">
        <v>13</v>
      </c>
      <c r="D49" s="748">
        <v>0</v>
      </c>
      <c r="E49" s="747">
        <v>0</v>
      </c>
      <c r="F49" s="748">
        <v>0</v>
      </c>
      <c r="G49" s="747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335</v>
      </c>
    </row>
    <row r="50" spans="1:17" s="266" customFormat="1" ht="19.149999999999999" customHeight="1" x14ac:dyDescent="0.25">
      <c r="A50" s="275"/>
      <c r="B50" s="807" t="s">
        <v>186</v>
      </c>
      <c r="C50" s="300" t="s">
        <v>15</v>
      </c>
      <c r="D50" s="748">
        <v>0</v>
      </c>
      <c r="E50" s="747">
        <v>0</v>
      </c>
      <c r="F50" s="748">
        <v>0</v>
      </c>
      <c r="G50" s="747">
        <v>0</v>
      </c>
      <c r="H50" s="415"/>
      <c r="I50" s="416"/>
      <c r="J50" s="391"/>
      <c r="K50" s="395"/>
      <c r="L50" s="410"/>
      <c r="M50" s="374">
        <v>0</v>
      </c>
      <c r="N50" s="379">
        <v>0</v>
      </c>
      <c r="O50" s="376">
        <v>0</v>
      </c>
      <c r="P50" s="380">
        <v>0</v>
      </c>
      <c r="Q50" s="398" t="s">
        <v>335</v>
      </c>
    </row>
    <row r="51" spans="1:17" s="266" customFormat="1" ht="19.149999999999999" customHeight="1" x14ac:dyDescent="0.25">
      <c r="A51" s="275"/>
      <c r="B51" s="807" t="s">
        <v>187</v>
      </c>
      <c r="C51" s="300" t="s">
        <v>17</v>
      </c>
      <c r="D51" s="748">
        <v>0</v>
      </c>
      <c r="E51" s="747">
        <v>4</v>
      </c>
      <c r="F51" s="748">
        <v>0</v>
      </c>
      <c r="G51" s="747">
        <v>6963.06</v>
      </c>
      <c r="H51" s="415"/>
      <c r="I51" s="416"/>
      <c r="J51" s="391"/>
      <c r="K51" s="395"/>
      <c r="L51" s="410"/>
      <c r="M51" s="374">
        <v>0</v>
      </c>
      <c r="N51" s="379">
        <v>4</v>
      </c>
      <c r="O51" s="376">
        <v>0</v>
      </c>
      <c r="P51" s="380">
        <v>6963.06</v>
      </c>
      <c r="Q51" s="398" t="s">
        <v>335</v>
      </c>
    </row>
    <row r="52" spans="1:17" s="266" customFormat="1" ht="19.149999999999999" customHeight="1" x14ac:dyDescent="0.25">
      <c r="A52" s="275"/>
      <c r="B52" s="806" t="s">
        <v>188</v>
      </c>
      <c r="C52" s="300" t="s">
        <v>19</v>
      </c>
      <c r="D52" s="748">
        <v>64</v>
      </c>
      <c r="E52" s="747">
        <v>74</v>
      </c>
      <c r="F52" s="748">
        <v>2842724.79</v>
      </c>
      <c r="G52" s="747">
        <v>122562.93</v>
      </c>
      <c r="H52" s="415"/>
      <c r="I52" s="416"/>
      <c r="J52" s="391"/>
      <c r="K52" s="395"/>
      <c r="L52" s="410"/>
      <c r="M52" s="374">
        <v>64</v>
      </c>
      <c r="N52" s="379">
        <v>74</v>
      </c>
      <c r="O52" s="376">
        <v>2842724.79</v>
      </c>
      <c r="P52" s="380">
        <v>122562.93</v>
      </c>
      <c r="Q52" s="398">
        <v>4.3114595697461094E-2</v>
      </c>
    </row>
    <row r="53" spans="1:17" s="266" customFormat="1" ht="19.149999999999999" customHeight="1" x14ac:dyDescent="0.25">
      <c r="A53" s="275"/>
      <c r="B53" s="807" t="s">
        <v>189</v>
      </c>
      <c r="C53" s="300" t="s">
        <v>21</v>
      </c>
      <c r="D53" s="748">
        <v>88</v>
      </c>
      <c r="E53" s="747">
        <v>146</v>
      </c>
      <c r="F53" s="748">
        <v>33036694.5</v>
      </c>
      <c r="G53" s="747">
        <v>5763332.8099999996</v>
      </c>
      <c r="H53" s="415"/>
      <c r="I53" s="416"/>
      <c r="J53" s="391"/>
      <c r="K53" s="395"/>
      <c r="L53" s="410"/>
      <c r="M53" s="374">
        <v>88</v>
      </c>
      <c r="N53" s="379">
        <v>146</v>
      </c>
      <c r="O53" s="376">
        <v>33036694.5</v>
      </c>
      <c r="P53" s="380">
        <v>5763332.8099999996</v>
      </c>
      <c r="Q53" s="398">
        <v>0.17445246557581601</v>
      </c>
    </row>
    <row r="54" spans="1:17" s="266" customFormat="1" ht="19.149999999999999" customHeight="1" x14ac:dyDescent="0.25">
      <c r="A54" s="275"/>
      <c r="B54" s="807" t="s">
        <v>199</v>
      </c>
      <c r="C54" s="300" t="s">
        <v>23</v>
      </c>
      <c r="D54" s="748">
        <v>2868</v>
      </c>
      <c r="E54" s="747">
        <v>3338</v>
      </c>
      <c r="F54" s="748">
        <v>6592168.0099999998</v>
      </c>
      <c r="G54" s="747">
        <v>8988482.9800000004</v>
      </c>
      <c r="H54" s="415"/>
      <c r="I54" s="416"/>
      <c r="J54" s="391"/>
      <c r="K54" s="395"/>
      <c r="L54" s="410"/>
      <c r="M54" s="374">
        <v>2868</v>
      </c>
      <c r="N54" s="379">
        <v>3338</v>
      </c>
      <c r="O54" s="376">
        <v>6592168.0099999998</v>
      </c>
      <c r="P54" s="380">
        <v>8988482.9800000004</v>
      </c>
      <c r="Q54" s="398">
        <v>1.3635093896825607</v>
      </c>
    </row>
    <row r="55" spans="1:17" s="266" customFormat="1" ht="19.149999999999999" customHeight="1" x14ac:dyDescent="0.25">
      <c r="A55" s="275"/>
      <c r="B55" s="806" t="s">
        <v>200</v>
      </c>
      <c r="C55" s="300" t="s">
        <v>25</v>
      </c>
      <c r="D55" s="748">
        <v>0</v>
      </c>
      <c r="E55" s="747">
        <v>0</v>
      </c>
      <c r="F55" s="748">
        <v>0</v>
      </c>
      <c r="G55" s="747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335</v>
      </c>
    </row>
    <row r="56" spans="1:17" s="266" customFormat="1" ht="19.149999999999999" customHeight="1" x14ac:dyDescent="0.25">
      <c r="A56" s="275"/>
      <c r="B56" s="807" t="s">
        <v>201</v>
      </c>
      <c r="C56" s="300" t="s">
        <v>27</v>
      </c>
      <c r="D56" s="748">
        <v>0</v>
      </c>
      <c r="E56" s="747">
        <v>0</v>
      </c>
      <c r="F56" s="748">
        <v>0</v>
      </c>
      <c r="G56" s="747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335</v>
      </c>
    </row>
    <row r="57" spans="1:17" s="266" customFormat="1" ht="19.149999999999999" customHeight="1" x14ac:dyDescent="0.25">
      <c r="A57" s="275"/>
      <c r="B57" s="807" t="s">
        <v>202</v>
      </c>
      <c r="C57" s="300" t="s">
        <v>115</v>
      </c>
      <c r="D57" s="748">
        <v>21</v>
      </c>
      <c r="E57" s="747">
        <v>22</v>
      </c>
      <c r="F57" s="748">
        <v>15274.24</v>
      </c>
      <c r="G57" s="747">
        <v>89603.450000000012</v>
      </c>
      <c r="H57" s="415"/>
      <c r="I57" s="416"/>
      <c r="J57" s="391"/>
      <c r="K57" s="395"/>
      <c r="L57" s="410"/>
      <c r="M57" s="374">
        <v>21</v>
      </c>
      <c r="N57" s="379">
        <v>22</v>
      </c>
      <c r="O57" s="376">
        <v>15274.24</v>
      </c>
      <c r="P57" s="380">
        <v>89603.450000000012</v>
      </c>
      <c r="Q57" s="398">
        <v>5.8663115153356244</v>
      </c>
    </row>
    <row r="58" spans="1:17" s="266" customFormat="1" ht="19.149999999999999" customHeight="1" x14ac:dyDescent="0.25">
      <c r="A58" s="275"/>
      <c r="B58" s="806" t="s">
        <v>203</v>
      </c>
      <c r="C58" s="326" t="s">
        <v>31</v>
      </c>
      <c r="D58" s="748">
        <v>0</v>
      </c>
      <c r="E58" s="747">
        <v>0</v>
      </c>
      <c r="F58" s="748">
        <v>0</v>
      </c>
      <c r="G58" s="747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335</v>
      </c>
    </row>
    <row r="59" spans="1:17" s="266" customFormat="1" ht="19.149999999999999" customHeight="1" x14ac:dyDescent="0.25">
      <c r="A59" s="275"/>
      <c r="B59" s="806" t="s">
        <v>204</v>
      </c>
      <c r="C59" s="326" t="s">
        <v>116</v>
      </c>
      <c r="D59" s="748">
        <v>0</v>
      </c>
      <c r="E59" s="747">
        <v>0</v>
      </c>
      <c r="F59" s="748">
        <v>0</v>
      </c>
      <c r="G59" s="747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335</v>
      </c>
    </row>
    <row r="60" spans="1:17" s="266" customFormat="1" ht="19.149999999999999" customHeight="1" x14ac:dyDescent="0.25">
      <c r="A60" s="275"/>
      <c r="B60" s="807" t="s">
        <v>205</v>
      </c>
      <c r="C60" s="326" t="s">
        <v>196</v>
      </c>
      <c r="D60" s="748">
        <v>0</v>
      </c>
      <c r="E60" s="747">
        <v>0</v>
      </c>
      <c r="F60" s="748">
        <v>0</v>
      </c>
      <c r="G60" s="747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335</v>
      </c>
    </row>
    <row r="61" spans="1:17" s="266" customFormat="1" ht="19.149999999999999" customHeight="1" x14ac:dyDescent="0.25">
      <c r="A61" s="275"/>
      <c r="B61" s="807" t="s">
        <v>206</v>
      </c>
      <c r="C61" s="326" t="s">
        <v>37</v>
      </c>
      <c r="D61" s="748">
        <v>0</v>
      </c>
      <c r="E61" s="747">
        <v>0</v>
      </c>
      <c r="F61" s="748">
        <v>0</v>
      </c>
      <c r="G61" s="747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335</v>
      </c>
    </row>
    <row r="62" spans="1:17" s="266" customFormat="1" ht="19.149999999999999" customHeight="1" x14ac:dyDescent="0.25">
      <c r="A62" s="275"/>
      <c r="B62" s="806" t="s">
        <v>207</v>
      </c>
      <c r="C62" s="326" t="s">
        <v>39</v>
      </c>
      <c r="D62" s="748">
        <v>1</v>
      </c>
      <c r="E62" s="747">
        <v>1</v>
      </c>
      <c r="F62" s="748">
        <v>250</v>
      </c>
      <c r="G62" s="747">
        <v>0</v>
      </c>
      <c r="H62" s="415"/>
      <c r="I62" s="416"/>
      <c r="J62" s="391"/>
      <c r="K62" s="395"/>
      <c r="L62" s="410"/>
      <c r="M62" s="374">
        <v>1</v>
      </c>
      <c r="N62" s="379">
        <v>1</v>
      </c>
      <c r="O62" s="376">
        <v>250</v>
      </c>
      <c r="P62" s="380">
        <v>0</v>
      </c>
      <c r="Q62" s="398">
        <v>0</v>
      </c>
    </row>
    <row r="63" spans="1:17" s="266" customFormat="1" ht="19.149999999999999" customHeight="1" x14ac:dyDescent="0.25">
      <c r="A63" s="275"/>
      <c r="B63" s="1062" t="s">
        <v>256</v>
      </c>
      <c r="C63" s="1062"/>
      <c r="D63" s="384">
        <v>4018</v>
      </c>
      <c r="E63" s="385">
        <v>4694</v>
      </c>
      <c r="F63" s="377">
        <v>44382522.469999999</v>
      </c>
      <c r="G63" s="408">
        <v>17347134.779999997</v>
      </c>
      <c r="H63" s="417"/>
      <c r="I63" s="418"/>
      <c r="J63" s="419"/>
      <c r="K63" s="420"/>
      <c r="L63" s="395"/>
      <c r="M63" s="384">
        <v>4018</v>
      </c>
      <c r="N63" s="388">
        <v>4694</v>
      </c>
      <c r="O63" s="377">
        <v>44382522.469999999</v>
      </c>
      <c r="P63" s="389">
        <v>17347134.779999997</v>
      </c>
      <c r="Q63" s="683">
        <v>0.39085508922404422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8" t="s">
        <v>103</v>
      </c>
      <c r="C65" s="328" t="s">
        <v>41</v>
      </c>
      <c r="D65" s="748">
        <v>12</v>
      </c>
      <c r="E65" s="747">
        <v>15</v>
      </c>
      <c r="F65" s="748">
        <v>14667.94</v>
      </c>
      <c r="G65" s="747">
        <v>34278.44</v>
      </c>
      <c r="H65" s="423"/>
      <c r="I65" s="424"/>
      <c r="J65" s="421"/>
      <c r="K65" s="422"/>
      <c r="L65" s="391"/>
      <c r="M65" s="374">
        <v>12</v>
      </c>
      <c r="N65" s="379">
        <v>15</v>
      </c>
      <c r="O65" s="376">
        <v>14667.94</v>
      </c>
      <c r="P65" s="380">
        <v>34278.44</v>
      </c>
      <c r="Q65" s="398">
        <v>2.336963472716687</v>
      </c>
    </row>
    <row r="66" spans="1:17" s="266" customFormat="1" ht="19.149999999999999" customHeight="1" x14ac:dyDescent="0.25">
      <c r="A66" s="275"/>
      <c r="B66" s="808" t="s">
        <v>101</v>
      </c>
      <c r="C66" s="328" t="s">
        <v>42</v>
      </c>
      <c r="D66" s="748">
        <v>0</v>
      </c>
      <c r="E66" s="747">
        <v>0</v>
      </c>
      <c r="F66" s="748">
        <v>0</v>
      </c>
      <c r="G66" s="747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335</v>
      </c>
    </row>
    <row r="67" spans="1:17" s="266" customFormat="1" ht="19.149999999999999" customHeight="1" x14ac:dyDescent="0.25">
      <c r="A67" s="275"/>
      <c r="B67" s="808" t="s">
        <v>102</v>
      </c>
      <c r="C67" s="329" t="s">
        <v>83</v>
      </c>
      <c r="D67" s="748">
        <v>6</v>
      </c>
      <c r="E67" s="747">
        <v>13</v>
      </c>
      <c r="F67" s="748">
        <v>7369.14</v>
      </c>
      <c r="G67" s="747">
        <v>15373.279999999999</v>
      </c>
      <c r="H67" s="415"/>
      <c r="I67" s="416"/>
      <c r="J67" s="391"/>
      <c r="K67" s="395"/>
      <c r="L67" s="391"/>
      <c r="M67" s="374">
        <v>6</v>
      </c>
      <c r="N67" s="379">
        <v>13</v>
      </c>
      <c r="O67" s="376">
        <v>7369.14</v>
      </c>
      <c r="P67" s="380">
        <v>15373.279999999999</v>
      </c>
      <c r="Q67" s="398">
        <v>2.0861701636826004</v>
      </c>
    </row>
    <row r="68" spans="1:17" s="266" customFormat="1" ht="19.149999999999999" customHeight="1" x14ac:dyDescent="0.25">
      <c r="A68" s="275"/>
      <c r="B68" s="808" t="s">
        <v>104</v>
      </c>
      <c r="C68" s="328" t="s">
        <v>44</v>
      </c>
      <c r="D68" s="748">
        <v>0</v>
      </c>
      <c r="E68" s="747">
        <v>0</v>
      </c>
      <c r="F68" s="748">
        <v>0</v>
      </c>
      <c r="G68" s="747">
        <v>0</v>
      </c>
      <c r="H68" s="415"/>
      <c r="I68" s="416"/>
      <c r="J68" s="391"/>
      <c r="K68" s="395"/>
      <c r="L68" s="391"/>
      <c r="M68" s="374">
        <v>0</v>
      </c>
      <c r="N68" s="379">
        <v>0</v>
      </c>
      <c r="O68" s="376">
        <v>0</v>
      </c>
      <c r="P68" s="380">
        <v>0</v>
      </c>
      <c r="Q68" s="398" t="s">
        <v>335</v>
      </c>
    </row>
    <row r="69" spans="1:17" s="266" customFormat="1" ht="19.149999999999999" customHeight="1" x14ac:dyDescent="0.25">
      <c r="A69" s="275"/>
      <c r="B69" s="1062" t="s">
        <v>257</v>
      </c>
      <c r="C69" s="1062"/>
      <c r="D69" s="374">
        <v>18</v>
      </c>
      <c r="E69" s="393">
        <v>28</v>
      </c>
      <c r="F69" s="377">
        <v>22037.08</v>
      </c>
      <c r="G69" s="386">
        <v>49651.72</v>
      </c>
      <c r="H69" s="425"/>
      <c r="I69" s="426"/>
      <c r="J69" s="419"/>
      <c r="K69" s="420"/>
      <c r="L69" s="391"/>
      <c r="M69" s="374">
        <v>18</v>
      </c>
      <c r="N69" s="394">
        <v>28</v>
      </c>
      <c r="O69" s="377">
        <v>22037.08</v>
      </c>
      <c r="P69" s="389">
        <v>49651.72</v>
      </c>
      <c r="Q69" s="683">
        <v>2.2530988679080894</v>
      </c>
    </row>
    <row r="70" spans="1:17" s="266" customFormat="1" ht="5.45" customHeight="1" x14ac:dyDescent="0.25">
      <c r="A70" s="275"/>
      <c r="B70" s="321"/>
      <c r="C70" s="321"/>
      <c r="D70" s="390"/>
      <c r="E70" s="390"/>
      <c r="F70" s="391"/>
      <c r="G70" s="392"/>
      <c r="H70" s="390"/>
      <c r="I70" s="390"/>
      <c r="J70" s="391"/>
      <c r="K70" s="392"/>
      <c r="L70" s="391"/>
      <c r="M70" s="390"/>
      <c r="N70" s="390"/>
      <c r="O70" s="392"/>
      <c r="P70" s="392"/>
      <c r="Q70" s="400"/>
    </row>
    <row r="71" spans="1:17" s="266" customFormat="1" ht="19.149999999999999" customHeight="1" x14ac:dyDescent="0.25">
      <c r="A71" s="275"/>
      <c r="B71" s="890" t="s">
        <v>198</v>
      </c>
      <c r="C71" s="890"/>
      <c r="D71" s="384">
        <v>4036</v>
      </c>
      <c r="E71" s="385">
        <v>4722</v>
      </c>
      <c r="F71" s="377">
        <v>44404559.549999997</v>
      </c>
      <c r="G71" s="386">
        <v>17396786.499999996</v>
      </c>
      <c r="H71" s="427"/>
      <c r="I71" s="428"/>
      <c r="J71" s="429"/>
      <c r="K71" s="430"/>
      <c r="L71" s="395"/>
      <c r="M71" s="670">
        <v>4036</v>
      </c>
      <c r="N71" s="388">
        <v>4722</v>
      </c>
      <c r="O71" s="650">
        <v>44404559.549999997</v>
      </c>
      <c r="P71" s="389">
        <v>17396786.499999996</v>
      </c>
      <c r="Q71" s="683">
        <v>0.39177928294528025</v>
      </c>
    </row>
    <row r="72" spans="1:17" s="266" customFormat="1" ht="19.149999999999999" customHeight="1" x14ac:dyDescent="0.25">
      <c r="A72" s="275"/>
      <c r="B72" s="710"/>
      <c r="C72" s="710"/>
      <c r="D72" s="711"/>
      <c r="E72" s="712"/>
      <c r="F72" s="713"/>
      <c r="G72" s="714"/>
      <c r="H72" s="711"/>
      <c r="I72" s="712"/>
      <c r="J72" s="713"/>
      <c r="K72" s="714"/>
      <c r="L72" s="713"/>
      <c r="M72" s="711"/>
      <c r="N72" s="712"/>
      <c r="O72" s="713"/>
      <c r="P72" s="714"/>
      <c r="Q72" s="715"/>
    </row>
    <row r="73" spans="1:17" s="266" customFormat="1" ht="19.149999999999999" customHeight="1" x14ac:dyDescent="0.25">
      <c r="A73" s="275"/>
      <c r="B73" s="1058" t="s">
        <v>284</v>
      </c>
      <c r="C73" s="1058"/>
      <c r="D73" s="1058"/>
      <c r="E73" s="1058"/>
      <c r="F73" s="1058"/>
      <c r="G73" s="1058"/>
      <c r="H73" s="1058"/>
      <c r="I73" s="1058"/>
      <c r="J73" s="1058"/>
      <c r="K73" s="1058"/>
      <c r="L73" s="1058"/>
      <c r="M73" s="1058"/>
      <c r="N73" s="1058"/>
      <c r="O73" s="1058"/>
      <c r="P73" s="1058"/>
      <c r="Q73" s="1058"/>
    </row>
    <row r="74" spans="1:17" s="266" customFormat="1" ht="19.149999999999999" customHeight="1" x14ac:dyDescent="0.25">
      <c r="A74" s="275"/>
      <c r="B74" s="1063" t="s">
        <v>194</v>
      </c>
      <c r="C74" s="875" t="s">
        <v>191</v>
      </c>
      <c r="D74" s="878" t="s">
        <v>81</v>
      </c>
      <c r="E74" s="879"/>
      <c r="F74" s="879"/>
      <c r="G74" s="879"/>
      <c r="H74" s="878" t="s">
        <v>52</v>
      </c>
      <c r="I74" s="879"/>
      <c r="J74" s="879"/>
      <c r="K74" s="883"/>
      <c r="L74" s="303"/>
      <c r="M74" s="880" t="s">
        <v>208</v>
      </c>
      <c r="N74" s="881"/>
      <c r="O74" s="881"/>
      <c r="P74" s="881"/>
      <c r="Q74" s="882"/>
    </row>
    <row r="75" spans="1:17" s="266" customFormat="1" ht="19.149999999999999" customHeight="1" x14ac:dyDescent="0.25">
      <c r="A75" s="275"/>
      <c r="B75" s="1064"/>
      <c r="C75" s="876"/>
      <c r="D75" s="921" t="s">
        <v>197</v>
      </c>
      <c r="E75" s="922"/>
      <c r="F75" s="893" t="s">
        <v>3</v>
      </c>
      <c r="G75" s="894"/>
      <c r="H75" s="921" t="s">
        <v>197</v>
      </c>
      <c r="I75" s="922"/>
      <c r="J75" s="1066" t="s">
        <v>3</v>
      </c>
      <c r="K75" s="1067"/>
      <c r="L75" s="396"/>
      <c r="M75" s="921" t="s">
        <v>209</v>
      </c>
      <c r="N75" s="922"/>
      <c r="O75" s="1066" t="s">
        <v>283</v>
      </c>
      <c r="P75" s="1067"/>
      <c r="Q75" s="885" t="s">
        <v>332</v>
      </c>
    </row>
    <row r="76" spans="1:17" s="266" customFormat="1" ht="19.149999999999999" customHeight="1" x14ac:dyDescent="0.25">
      <c r="A76" s="275"/>
      <c r="B76" s="1065"/>
      <c r="C76" s="877"/>
      <c r="D76" s="717" t="s">
        <v>333</v>
      </c>
      <c r="E76" s="717" t="s">
        <v>334</v>
      </c>
      <c r="F76" s="354" t="s">
        <v>333</v>
      </c>
      <c r="G76" s="354" t="s">
        <v>334</v>
      </c>
      <c r="H76" s="372" t="s">
        <v>333</v>
      </c>
      <c r="I76" s="372" t="s">
        <v>334</v>
      </c>
      <c r="J76" s="354" t="s">
        <v>333</v>
      </c>
      <c r="K76" s="354" t="s">
        <v>334</v>
      </c>
      <c r="L76" s="511"/>
      <c r="M76" s="717" t="s">
        <v>333</v>
      </c>
      <c r="N76" s="771" t="s">
        <v>334</v>
      </c>
      <c r="O76" s="354" t="s">
        <v>333</v>
      </c>
      <c r="P76" s="373" t="s">
        <v>334</v>
      </c>
      <c r="Q76" s="886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10" t="s">
        <v>181</v>
      </c>
      <c r="C78" s="508" t="s">
        <v>5</v>
      </c>
      <c r="D78" s="374">
        <v>12236</v>
      </c>
      <c r="E78" s="375">
        <v>13002</v>
      </c>
      <c r="F78" s="376">
        <v>14719335.524209494</v>
      </c>
      <c r="G78" s="377">
        <v>16681394.536421925</v>
      </c>
      <c r="H78" s="374">
        <v>724</v>
      </c>
      <c r="I78" s="375">
        <v>1334</v>
      </c>
      <c r="J78" s="376">
        <v>579341.55645143788</v>
      </c>
      <c r="K78" s="377">
        <v>1021760.8600070934</v>
      </c>
      <c r="L78" s="378"/>
      <c r="M78" s="374">
        <v>12960</v>
      </c>
      <c r="N78" s="379">
        <v>14336</v>
      </c>
      <c r="O78" s="376">
        <v>15298677.080660932</v>
      </c>
      <c r="P78" s="380">
        <v>17703155.396429017</v>
      </c>
      <c r="Q78" s="398">
        <v>1.1571690351453714</v>
      </c>
    </row>
    <row r="79" spans="1:17" s="266" customFormat="1" ht="19.149999999999999" customHeight="1" x14ac:dyDescent="0.25">
      <c r="A79" s="275"/>
      <c r="B79" s="810" t="s">
        <v>182</v>
      </c>
      <c r="C79" s="507" t="s">
        <v>7</v>
      </c>
      <c r="D79" s="374">
        <v>5221</v>
      </c>
      <c r="E79" s="375">
        <v>8311</v>
      </c>
      <c r="F79" s="376">
        <v>1531700.8246969264</v>
      </c>
      <c r="G79" s="377">
        <v>2141058.5948902117</v>
      </c>
      <c r="H79" s="374">
        <v>201</v>
      </c>
      <c r="I79" s="375">
        <v>285</v>
      </c>
      <c r="J79" s="376">
        <v>75680.724733301133</v>
      </c>
      <c r="K79" s="377">
        <v>100725.99000053445</v>
      </c>
      <c r="L79" s="378"/>
      <c r="M79" s="374">
        <v>5422</v>
      </c>
      <c r="N79" s="379">
        <v>8596</v>
      </c>
      <c r="O79" s="376">
        <v>1607381.5494302276</v>
      </c>
      <c r="P79" s="380">
        <v>2241784.584890746</v>
      </c>
      <c r="Q79" s="398">
        <v>1.3946810486193504</v>
      </c>
    </row>
    <row r="80" spans="1:17" s="266" customFormat="1" ht="19.149999999999999" customHeight="1" x14ac:dyDescent="0.25">
      <c r="A80" s="275"/>
      <c r="B80" s="811" t="s">
        <v>183</v>
      </c>
      <c r="C80" s="507" t="s">
        <v>9</v>
      </c>
      <c r="D80" s="374">
        <v>19813</v>
      </c>
      <c r="E80" s="375">
        <v>19446</v>
      </c>
      <c r="F80" s="376">
        <v>32864689.407834377</v>
      </c>
      <c r="G80" s="377">
        <v>34184772.763766937</v>
      </c>
      <c r="H80" s="374">
        <v>1362</v>
      </c>
      <c r="I80" s="375">
        <v>1597</v>
      </c>
      <c r="J80" s="376">
        <v>2969542.3651073533</v>
      </c>
      <c r="K80" s="377">
        <v>3033665.770019677</v>
      </c>
      <c r="L80" s="378"/>
      <c r="M80" s="374">
        <v>21175</v>
      </c>
      <c r="N80" s="379">
        <v>21043</v>
      </c>
      <c r="O80" s="376">
        <v>35834231.772941731</v>
      </c>
      <c r="P80" s="380">
        <v>37218438.533786617</v>
      </c>
      <c r="Q80" s="398">
        <v>1.0386280573730646</v>
      </c>
    </row>
    <row r="81" spans="1:17" s="266" customFormat="1" ht="19.149999999999999" customHeight="1" x14ac:dyDescent="0.25">
      <c r="A81" s="275"/>
      <c r="B81" s="811" t="s">
        <v>184</v>
      </c>
      <c r="C81" s="507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335</v>
      </c>
    </row>
    <row r="82" spans="1:17" s="266" customFormat="1" ht="19.149999999999999" customHeight="1" x14ac:dyDescent="0.25">
      <c r="A82" s="275"/>
      <c r="B82" s="810" t="s">
        <v>185</v>
      </c>
      <c r="C82" s="507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335</v>
      </c>
    </row>
    <row r="83" spans="1:17" s="266" customFormat="1" ht="19.149999999999999" customHeight="1" x14ac:dyDescent="0.25">
      <c r="A83" s="275"/>
      <c r="B83" s="811" t="s">
        <v>186</v>
      </c>
      <c r="C83" s="507" t="s">
        <v>15</v>
      </c>
      <c r="D83" s="374">
        <v>1</v>
      </c>
      <c r="E83" s="375">
        <v>2</v>
      </c>
      <c r="F83" s="376">
        <v>5050</v>
      </c>
      <c r="G83" s="377">
        <v>2420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1</v>
      </c>
      <c r="N83" s="379">
        <v>2</v>
      </c>
      <c r="O83" s="376">
        <v>5050</v>
      </c>
      <c r="P83" s="380">
        <v>2420</v>
      </c>
      <c r="Q83" s="398">
        <v>0.47920792079207919</v>
      </c>
    </row>
    <row r="84" spans="1:17" s="266" customFormat="1" ht="19.149999999999999" customHeight="1" x14ac:dyDescent="0.25">
      <c r="A84" s="275"/>
      <c r="B84" s="811" t="s">
        <v>187</v>
      </c>
      <c r="C84" s="507" t="s">
        <v>17</v>
      </c>
      <c r="D84" s="374">
        <v>93</v>
      </c>
      <c r="E84" s="375">
        <v>77</v>
      </c>
      <c r="F84" s="376">
        <v>263554.36000000004</v>
      </c>
      <c r="G84" s="377">
        <v>164165.61999999997</v>
      </c>
      <c r="H84" s="374">
        <v>15</v>
      </c>
      <c r="I84" s="375">
        <v>26</v>
      </c>
      <c r="J84" s="376">
        <v>2910.39</v>
      </c>
      <c r="K84" s="377">
        <v>5799.1500000000015</v>
      </c>
      <c r="L84" s="378"/>
      <c r="M84" s="374">
        <v>108</v>
      </c>
      <c r="N84" s="379">
        <v>103</v>
      </c>
      <c r="O84" s="376">
        <v>266464.75000000006</v>
      </c>
      <c r="P84" s="380">
        <v>169964.76999999996</v>
      </c>
      <c r="Q84" s="398">
        <v>0.63785086019820603</v>
      </c>
    </row>
    <row r="85" spans="1:17" s="266" customFormat="1" ht="19.149999999999999" customHeight="1" x14ac:dyDescent="0.25">
      <c r="A85" s="275"/>
      <c r="B85" s="810" t="s">
        <v>188</v>
      </c>
      <c r="C85" s="507" t="s">
        <v>19</v>
      </c>
      <c r="D85" s="374">
        <v>2053</v>
      </c>
      <c r="E85" s="375">
        <v>1801</v>
      </c>
      <c r="F85" s="376">
        <v>15063669.108577315</v>
      </c>
      <c r="G85" s="377">
        <v>12279544.995695451</v>
      </c>
      <c r="H85" s="374">
        <v>114</v>
      </c>
      <c r="I85" s="375">
        <v>135</v>
      </c>
      <c r="J85" s="376">
        <v>248035.30487232347</v>
      </c>
      <c r="K85" s="377">
        <v>371869.16000286653</v>
      </c>
      <c r="L85" s="378"/>
      <c r="M85" s="374">
        <v>2167</v>
      </c>
      <c r="N85" s="379">
        <v>1936</v>
      </c>
      <c r="O85" s="376">
        <v>15311704.413449638</v>
      </c>
      <c r="P85" s="380">
        <v>12651414.155698318</v>
      </c>
      <c r="Q85" s="398">
        <v>0.82625773160729588</v>
      </c>
    </row>
    <row r="86" spans="1:17" s="266" customFormat="1" ht="19.149999999999999" customHeight="1" x14ac:dyDescent="0.25">
      <c r="A86" s="275"/>
      <c r="B86" s="811" t="s">
        <v>189</v>
      </c>
      <c r="C86" s="507" t="s">
        <v>21</v>
      </c>
      <c r="D86" s="374">
        <v>4179</v>
      </c>
      <c r="E86" s="375">
        <v>3369</v>
      </c>
      <c r="F86" s="376">
        <v>40291575.244148254</v>
      </c>
      <c r="G86" s="377">
        <v>13359840.767064149</v>
      </c>
      <c r="H86" s="374">
        <v>180</v>
      </c>
      <c r="I86" s="375">
        <v>125</v>
      </c>
      <c r="J86" s="376">
        <v>244595.96434290585</v>
      </c>
      <c r="K86" s="377">
        <v>237667.43002516718</v>
      </c>
      <c r="L86" s="378"/>
      <c r="M86" s="374">
        <v>4359</v>
      </c>
      <c r="N86" s="379">
        <v>3494</v>
      </c>
      <c r="O86" s="376">
        <v>40536171.208491161</v>
      </c>
      <c r="P86" s="380">
        <v>13597508.197089316</v>
      </c>
      <c r="Q86" s="398">
        <v>0.33544135500989375</v>
      </c>
    </row>
    <row r="87" spans="1:17" s="266" customFormat="1" ht="19.149999999999999" customHeight="1" x14ac:dyDescent="0.25">
      <c r="A87" s="275"/>
      <c r="B87" s="811" t="s">
        <v>199</v>
      </c>
      <c r="C87" s="507" t="s">
        <v>23</v>
      </c>
      <c r="D87" s="374">
        <v>36597</v>
      </c>
      <c r="E87" s="375">
        <v>37636</v>
      </c>
      <c r="F87" s="376">
        <v>104607949.72137223</v>
      </c>
      <c r="G87" s="377">
        <v>113342005.60011367</v>
      </c>
      <c r="H87" s="374">
        <v>1760</v>
      </c>
      <c r="I87" s="375">
        <v>2062</v>
      </c>
      <c r="J87" s="376">
        <v>3981249.9173219018</v>
      </c>
      <c r="K87" s="377">
        <v>5243159.3601273913</v>
      </c>
      <c r="L87" s="378"/>
      <c r="M87" s="374">
        <v>38357</v>
      </c>
      <c r="N87" s="379">
        <v>39698</v>
      </c>
      <c r="O87" s="376">
        <v>108589199.63869414</v>
      </c>
      <c r="P87" s="380">
        <v>118585164.96024106</v>
      </c>
      <c r="Q87" s="398">
        <v>1.0920530343239128</v>
      </c>
    </row>
    <row r="88" spans="1:17" s="266" customFormat="1" ht="19.149999999999999" customHeight="1" x14ac:dyDescent="0.25">
      <c r="A88" s="275"/>
      <c r="B88" s="810" t="s">
        <v>200</v>
      </c>
      <c r="C88" s="507" t="s">
        <v>25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335</v>
      </c>
    </row>
    <row r="89" spans="1:17" s="266" customFormat="1" ht="19.149999999999999" customHeight="1" x14ac:dyDescent="0.25">
      <c r="A89" s="275"/>
      <c r="B89" s="811" t="s">
        <v>201</v>
      </c>
      <c r="C89" s="507" t="s">
        <v>27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335</v>
      </c>
    </row>
    <row r="90" spans="1:17" s="266" customFormat="1" ht="19.149999999999999" customHeight="1" x14ac:dyDescent="0.25">
      <c r="A90" s="275"/>
      <c r="B90" s="811" t="s">
        <v>202</v>
      </c>
      <c r="C90" s="507" t="s">
        <v>115</v>
      </c>
      <c r="D90" s="374">
        <v>1056</v>
      </c>
      <c r="E90" s="375">
        <v>942</v>
      </c>
      <c r="F90" s="376">
        <v>2156660.9339399301</v>
      </c>
      <c r="G90" s="377">
        <v>2830314.067744235</v>
      </c>
      <c r="H90" s="374">
        <v>8</v>
      </c>
      <c r="I90" s="375">
        <v>6</v>
      </c>
      <c r="J90" s="376">
        <v>53467.18486364399</v>
      </c>
      <c r="K90" s="377">
        <v>36698.15</v>
      </c>
      <c r="L90" s="378"/>
      <c r="M90" s="374">
        <v>1064</v>
      </c>
      <c r="N90" s="379">
        <v>948</v>
      </c>
      <c r="O90" s="376">
        <v>2210128.1188035742</v>
      </c>
      <c r="P90" s="380">
        <v>2867012.2177442349</v>
      </c>
      <c r="Q90" s="398">
        <v>1.2972153936923154</v>
      </c>
    </row>
    <row r="91" spans="1:17" s="266" customFormat="1" ht="19.149999999999999" customHeight="1" x14ac:dyDescent="0.25">
      <c r="A91" s="275"/>
      <c r="B91" s="810" t="s">
        <v>203</v>
      </c>
      <c r="C91" s="326" t="s">
        <v>31</v>
      </c>
      <c r="D91" s="374">
        <v>306</v>
      </c>
      <c r="E91" s="375">
        <v>429</v>
      </c>
      <c r="F91" s="381">
        <v>1418458.38</v>
      </c>
      <c r="G91" s="382">
        <v>1867733.1096000001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306</v>
      </c>
      <c r="N91" s="379">
        <v>429</v>
      </c>
      <c r="O91" s="376">
        <v>1418458.38</v>
      </c>
      <c r="P91" s="380">
        <v>1867733.1096000001</v>
      </c>
      <c r="Q91" s="398">
        <v>1.3167345168069016</v>
      </c>
    </row>
    <row r="92" spans="1:17" s="266" customFormat="1" ht="19.149999999999999" customHeight="1" x14ac:dyDescent="0.25">
      <c r="A92" s="275"/>
      <c r="B92" s="810" t="s">
        <v>204</v>
      </c>
      <c r="C92" s="326" t="s">
        <v>116</v>
      </c>
      <c r="D92" s="374">
        <v>37</v>
      </c>
      <c r="E92" s="375">
        <v>24</v>
      </c>
      <c r="F92" s="381">
        <v>81382.67</v>
      </c>
      <c r="G92" s="382">
        <v>67727.928799999994</v>
      </c>
      <c r="H92" s="374">
        <v>9</v>
      </c>
      <c r="I92" s="375">
        <v>12</v>
      </c>
      <c r="J92" s="383">
        <v>13800</v>
      </c>
      <c r="K92" s="377">
        <v>13987</v>
      </c>
      <c r="L92" s="378"/>
      <c r="M92" s="374">
        <v>46</v>
      </c>
      <c r="N92" s="379">
        <v>36</v>
      </c>
      <c r="O92" s="376">
        <v>95182.67</v>
      </c>
      <c r="P92" s="380">
        <v>81714.928799999994</v>
      </c>
      <c r="Q92" s="398">
        <v>0.85850637306139865</v>
      </c>
    </row>
    <row r="93" spans="1:17" s="266" customFormat="1" ht="19.149999999999999" customHeight="1" x14ac:dyDescent="0.25">
      <c r="A93" s="275"/>
      <c r="B93" s="811" t="s">
        <v>205</v>
      </c>
      <c r="C93" s="326" t="s">
        <v>196</v>
      </c>
      <c r="D93" s="374">
        <v>73</v>
      </c>
      <c r="E93" s="375">
        <v>152</v>
      </c>
      <c r="F93" s="381">
        <v>293347.84000000003</v>
      </c>
      <c r="G93" s="382">
        <v>227838.23</v>
      </c>
      <c r="H93" s="374">
        <v>0</v>
      </c>
      <c r="I93" s="375">
        <v>1</v>
      </c>
      <c r="J93" s="383">
        <v>0</v>
      </c>
      <c r="K93" s="377">
        <v>579</v>
      </c>
      <c r="L93" s="378"/>
      <c r="M93" s="374">
        <v>73</v>
      </c>
      <c r="N93" s="379">
        <v>153</v>
      </c>
      <c r="O93" s="376">
        <v>293347.84000000003</v>
      </c>
      <c r="P93" s="380">
        <v>228417.23</v>
      </c>
      <c r="Q93" s="398">
        <v>0.7786565941647976</v>
      </c>
    </row>
    <row r="94" spans="1:17" s="266" customFormat="1" ht="19.149999999999999" customHeight="1" x14ac:dyDescent="0.25">
      <c r="A94" s="275"/>
      <c r="B94" s="811" t="s">
        <v>206</v>
      </c>
      <c r="C94" s="326" t="s">
        <v>37</v>
      </c>
      <c r="D94" s="374">
        <v>1</v>
      </c>
      <c r="E94" s="375">
        <v>1</v>
      </c>
      <c r="F94" s="381">
        <v>500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1</v>
      </c>
      <c r="N94" s="379">
        <v>1</v>
      </c>
      <c r="O94" s="376">
        <v>500</v>
      </c>
      <c r="P94" s="380">
        <v>0</v>
      </c>
      <c r="Q94" s="398">
        <v>0</v>
      </c>
    </row>
    <row r="95" spans="1:17" s="266" customFormat="1" ht="19.149999999999999" customHeight="1" x14ac:dyDescent="0.25">
      <c r="A95" s="275"/>
      <c r="B95" s="810" t="s">
        <v>207</v>
      </c>
      <c r="C95" s="326" t="s">
        <v>39</v>
      </c>
      <c r="D95" s="374">
        <v>7</v>
      </c>
      <c r="E95" s="375">
        <v>8</v>
      </c>
      <c r="F95" s="381">
        <v>2961.62</v>
      </c>
      <c r="G95" s="382">
        <v>5497.63</v>
      </c>
      <c r="H95" s="374">
        <v>0</v>
      </c>
      <c r="I95" s="375">
        <v>0</v>
      </c>
      <c r="J95" s="383">
        <v>0</v>
      </c>
      <c r="K95" s="377">
        <v>0</v>
      </c>
      <c r="L95" s="378"/>
      <c r="M95" s="374">
        <v>7</v>
      </c>
      <c r="N95" s="379">
        <v>8</v>
      </c>
      <c r="O95" s="376">
        <v>2961.62</v>
      </c>
      <c r="P95" s="380">
        <v>5497.63</v>
      </c>
      <c r="Q95" s="398">
        <v>1.8562914891174427</v>
      </c>
    </row>
    <row r="96" spans="1:17" s="266" customFormat="1" ht="19.149999999999999" customHeight="1" x14ac:dyDescent="0.25">
      <c r="A96" s="275"/>
      <c r="B96" s="1062" t="s">
        <v>256</v>
      </c>
      <c r="C96" s="1062"/>
      <c r="D96" s="384">
        <v>81673</v>
      </c>
      <c r="E96" s="385">
        <v>85200</v>
      </c>
      <c r="F96" s="377">
        <v>213300835.6347785</v>
      </c>
      <c r="G96" s="651">
        <v>197154313.84409654</v>
      </c>
      <c r="H96" s="384">
        <v>4373</v>
      </c>
      <c r="I96" s="385">
        <v>5583</v>
      </c>
      <c r="J96" s="377">
        <v>8168623.4076928664</v>
      </c>
      <c r="K96" s="651">
        <v>10065911.870182728</v>
      </c>
      <c r="L96" s="387"/>
      <c r="M96" s="384">
        <v>86046</v>
      </c>
      <c r="N96" s="388">
        <v>90783</v>
      </c>
      <c r="O96" s="377">
        <v>221469459.04247138</v>
      </c>
      <c r="P96" s="389">
        <v>207220225.71427929</v>
      </c>
      <c r="Q96" s="683">
        <v>0.93566050420767277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9" t="s">
        <v>103</v>
      </c>
      <c r="C98" s="328" t="s">
        <v>41</v>
      </c>
      <c r="D98" s="374">
        <v>4942</v>
      </c>
      <c r="E98" s="375">
        <v>5143</v>
      </c>
      <c r="F98" s="383">
        <v>27951140.630849868</v>
      </c>
      <c r="G98" s="377">
        <v>27733682.974720012</v>
      </c>
      <c r="H98" s="374">
        <v>201</v>
      </c>
      <c r="I98" s="375">
        <v>391</v>
      </c>
      <c r="J98" s="383">
        <v>1128407.5026525219</v>
      </c>
      <c r="K98" s="383">
        <v>2050336.4403900001</v>
      </c>
      <c r="L98" s="391"/>
      <c r="M98" s="374">
        <v>5143</v>
      </c>
      <c r="N98" s="379">
        <v>5534</v>
      </c>
      <c r="O98" s="376">
        <v>29079548.13350239</v>
      </c>
      <c r="P98" s="380">
        <v>29784019.415110014</v>
      </c>
      <c r="Q98" s="398">
        <v>1.024225661223257</v>
      </c>
    </row>
    <row r="99" spans="1:17" s="266" customFormat="1" ht="19.149999999999999" customHeight="1" x14ac:dyDescent="0.25">
      <c r="A99" s="275"/>
      <c r="B99" s="809" t="s">
        <v>101</v>
      </c>
      <c r="C99" s="328" t="s">
        <v>42</v>
      </c>
      <c r="D99" s="374">
        <v>26</v>
      </c>
      <c r="E99" s="375">
        <v>48</v>
      </c>
      <c r="F99" s="383">
        <v>59081.689999999995</v>
      </c>
      <c r="G99" s="377">
        <v>100151.48000000001</v>
      </c>
      <c r="H99" s="374">
        <v>2</v>
      </c>
      <c r="I99" s="375">
        <v>2</v>
      </c>
      <c r="J99" s="383">
        <v>8420.4599999999991</v>
      </c>
      <c r="K99" s="383">
        <v>9820.4399999999987</v>
      </c>
      <c r="L99" s="391"/>
      <c r="M99" s="374">
        <v>28</v>
      </c>
      <c r="N99" s="379">
        <v>50</v>
      </c>
      <c r="O99" s="376">
        <v>67502.149999999994</v>
      </c>
      <c r="P99" s="380">
        <v>109971.92000000001</v>
      </c>
      <c r="Q99" s="398">
        <v>1.6291617378113146</v>
      </c>
    </row>
    <row r="100" spans="1:17" s="266" customFormat="1" ht="19.149999999999999" customHeight="1" x14ac:dyDescent="0.25">
      <c r="A100" s="275"/>
      <c r="B100" s="809" t="s">
        <v>102</v>
      </c>
      <c r="C100" s="329" t="s">
        <v>83</v>
      </c>
      <c r="D100" s="374">
        <v>1477</v>
      </c>
      <c r="E100" s="375">
        <v>2042</v>
      </c>
      <c r="F100" s="383">
        <v>1902827.3847347973</v>
      </c>
      <c r="G100" s="377">
        <v>2228974.6344677215</v>
      </c>
      <c r="H100" s="374">
        <v>350</v>
      </c>
      <c r="I100" s="375">
        <v>376</v>
      </c>
      <c r="J100" s="383">
        <v>496317.81922575779</v>
      </c>
      <c r="K100" s="383">
        <v>496386.89170999976</v>
      </c>
      <c r="L100" s="391"/>
      <c r="M100" s="374">
        <v>1827</v>
      </c>
      <c r="N100" s="379">
        <v>2418</v>
      </c>
      <c r="O100" s="376">
        <v>2399145.2039605551</v>
      </c>
      <c r="P100" s="380">
        <v>2725361.5261777211</v>
      </c>
      <c r="Q100" s="398">
        <v>1.1359718960230676</v>
      </c>
    </row>
    <row r="101" spans="1:17" s="266" customFormat="1" ht="19.149999999999999" customHeight="1" x14ac:dyDescent="0.25">
      <c r="A101" s="275"/>
      <c r="B101" s="809" t="s">
        <v>104</v>
      </c>
      <c r="C101" s="328" t="s">
        <v>44</v>
      </c>
      <c r="D101" s="374">
        <v>0</v>
      </c>
      <c r="E101" s="375">
        <v>0</v>
      </c>
      <c r="F101" s="383">
        <v>0</v>
      </c>
      <c r="G101" s="377">
        <v>0</v>
      </c>
      <c r="H101" s="374">
        <v>0</v>
      </c>
      <c r="I101" s="375">
        <v>0</v>
      </c>
      <c r="J101" s="383">
        <v>0</v>
      </c>
      <c r="K101" s="383">
        <v>0</v>
      </c>
      <c r="L101" s="391"/>
      <c r="M101" s="374">
        <v>0</v>
      </c>
      <c r="N101" s="379">
        <v>0</v>
      </c>
      <c r="O101" s="376">
        <v>0</v>
      </c>
      <c r="P101" s="380">
        <v>0</v>
      </c>
      <c r="Q101" s="398" t="s">
        <v>335</v>
      </c>
    </row>
    <row r="102" spans="1:17" s="266" customFormat="1" ht="19.149999999999999" customHeight="1" x14ac:dyDescent="0.25">
      <c r="A102" s="275"/>
      <c r="B102" s="1062" t="s">
        <v>257</v>
      </c>
      <c r="C102" s="1062"/>
      <c r="D102" s="374">
        <v>6445</v>
      </c>
      <c r="E102" s="393">
        <v>7233</v>
      </c>
      <c r="F102" s="377">
        <v>29913049.705584668</v>
      </c>
      <c r="G102" s="651">
        <v>30062809.089187734</v>
      </c>
      <c r="H102" s="374">
        <v>553</v>
      </c>
      <c r="I102" s="393">
        <v>769</v>
      </c>
      <c r="J102" s="377">
        <v>1633145.7818782798</v>
      </c>
      <c r="K102" s="651">
        <v>2556543.7720999997</v>
      </c>
      <c r="L102" s="391"/>
      <c r="M102" s="374">
        <v>6998</v>
      </c>
      <c r="N102" s="394">
        <v>8002</v>
      </c>
      <c r="O102" s="377">
        <v>31546195.487462945</v>
      </c>
      <c r="P102" s="389">
        <v>32619352.861287735</v>
      </c>
      <c r="Q102" s="683">
        <v>1.0340185989860895</v>
      </c>
    </row>
    <row r="103" spans="1:17" s="266" customFormat="1" ht="4.9000000000000004" customHeight="1" x14ac:dyDescent="0.25">
      <c r="A103" s="275"/>
      <c r="B103" s="514"/>
      <c r="C103" s="514"/>
      <c r="D103" s="390"/>
      <c r="E103" s="390"/>
      <c r="F103" s="391"/>
      <c r="G103" s="392"/>
      <c r="H103" s="390"/>
      <c r="I103" s="390"/>
      <c r="J103" s="391"/>
      <c r="K103" s="392"/>
      <c r="L103" s="391"/>
      <c r="M103" s="390"/>
      <c r="N103" s="390"/>
      <c r="O103" s="392"/>
      <c r="P103" s="392"/>
      <c r="Q103" s="400"/>
    </row>
    <row r="104" spans="1:17" s="266" customFormat="1" ht="19.149999999999999" customHeight="1" x14ac:dyDescent="0.25">
      <c r="A104" s="275"/>
      <c r="B104" s="890" t="s">
        <v>198</v>
      </c>
      <c r="C104" s="890"/>
      <c r="D104" s="384">
        <v>88118</v>
      </c>
      <c r="E104" s="385">
        <v>92433</v>
      </c>
      <c r="F104" s="377">
        <v>243213885.34036317</v>
      </c>
      <c r="G104" s="651">
        <v>227217122.93328428</v>
      </c>
      <c r="H104" s="384">
        <v>4926</v>
      </c>
      <c r="I104" s="385">
        <v>6352</v>
      </c>
      <c r="J104" s="377">
        <v>9801769.1895711459</v>
      </c>
      <c r="K104" s="651">
        <v>12622455.642282728</v>
      </c>
      <c r="L104" s="395"/>
      <c r="M104" s="670">
        <v>93044</v>
      </c>
      <c r="N104" s="388">
        <v>98785</v>
      </c>
      <c r="O104" s="650">
        <v>253015654.52993432</v>
      </c>
      <c r="P104" s="389">
        <v>239839578.57556704</v>
      </c>
      <c r="Q104" s="683">
        <v>0.9479238706441051</v>
      </c>
    </row>
    <row r="105" spans="1:17" s="266" customFormat="1" ht="19.149999999999999" customHeight="1" x14ac:dyDescent="0.25">
      <c r="A105" s="275"/>
      <c r="B105" s="514"/>
      <c r="C105" s="514"/>
      <c r="D105" s="570"/>
      <c r="E105" s="514"/>
      <c r="F105" s="322"/>
      <c r="G105" s="323"/>
      <c r="H105" s="322"/>
      <c r="I105" s="322"/>
      <c r="J105" s="322"/>
      <c r="K105" s="323"/>
      <c r="L105" s="322"/>
      <c r="M105" s="322"/>
      <c r="N105" s="322"/>
      <c r="O105" s="323"/>
      <c r="P105" s="323"/>
      <c r="Q105" s="324"/>
    </row>
    <row r="106" spans="1:17" s="266" customFormat="1" ht="19.149999999999999" customHeight="1" x14ac:dyDescent="0.25">
      <c r="A106" s="275"/>
      <c r="B106" s="514"/>
      <c r="C106" s="514"/>
      <c r="D106" s="514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321"/>
      <c r="C115" s="321"/>
      <c r="D115" s="321"/>
      <c r="E115" s="321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3.15" customHeight="1" x14ac:dyDescent="0.25">
      <c r="A120" s="275"/>
      <c r="B120" s="275"/>
      <c r="C120" s="275"/>
      <c r="D120" s="275"/>
      <c r="E120" s="275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</row>
    <row r="121" spans="1:17" s="269" customFormat="1" ht="16.149999999999999" hidden="1" customHeight="1" x14ac:dyDescent="0.25">
      <c r="A121" s="294"/>
      <c r="B121" s="288" t="s">
        <v>55</v>
      </c>
      <c r="C121" s="300" t="s">
        <v>87</v>
      </c>
      <c r="D121" s="300"/>
      <c r="E121" s="300"/>
      <c r="F121" s="284">
        <v>23355611.820000008</v>
      </c>
      <c r="G121" s="297">
        <v>25365170.410000004</v>
      </c>
      <c r="H121" s="286"/>
      <c r="I121" s="286"/>
      <c r="J121" s="284">
        <v>883672.22999999986</v>
      </c>
      <c r="K121" s="297">
        <v>1280952.03</v>
      </c>
      <c r="L121" s="287"/>
      <c r="M121" s="287"/>
      <c r="N121" s="287"/>
      <c r="O121" s="285" t="e">
        <f>SUM(F121+#REF!+J121+#REF!)</f>
        <v>#REF!</v>
      </c>
      <c r="P121" s="296" t="e">
        <f>SUM(G121+#REF!+K121+#REF!)</f>
        <v>#REF!</v>
      </c>
      <c r="Q121" s="295" t="e">
        <f>SUM(P121)/O121</f>
        <v>#REF!</v>
      </c>
    </row>
    <row r="122" spans="1:17" s="269" customFormat="1" ht="16.149999999999999" hidden="1" customHeight="1" x14ac:dyDescent="0.25">
      <c r="A122" s="266"/>
      <c r="B122" s="289" t="s">
        <v>57</v>
      </c>
      <c r="C122" s="300" t="s">
        <v>163</v>
      </c>
      <c r="D122" s="300"/>
      <c r="E122" s="300"/>
      <c r="F122" s="284">
        <v>6916491.4900000002</v>
      </c>
      <c r="G122" s="297">
        <v>7687705.5000000009</v>
      </c>
      <c r="H122" s="286"/>
      <c r="I122" s="286"/>
      <c r="J122" s="284">
        <v>344823.13</v>
      </c>
      <c r="K122" s="297">
        <v>421665.82999999996</v>
      </c>
      <c r="L122" s="287"/>
      <c r="M122" s="287"/>
      <c r="N122" s="287"/>
      <c r="O122" s="285" t="e">
        <f>SUM(F122+#REF!+J122+#REF!)</f>
        <v>#REF!</v>
      </c>
      <c r="P122" s="296" t="e">
        <f>SUM(G122+#REF!+K122+#REF!)</f>
        <v>#REF!</v>
      </c>
      <c r="Q122" s="295" t="e">
        <f>SUM(P122)/O122</f>
        <v>#REF!</v>
      </c>
    </row>
    <row r="123" spans="1:17" s="269" customFormat="1" ht="16.149999999999999" hidden="1" customHeight="1" x14ac:dyDescent="0.25">
      <c r="A123" s="266"/>
      <c r="B123" s="289" t="s">
        <v>59</v>
      </c>
      <c r="C123" s="300" t="s">
        <v>164</v>
      </c>
      <c r="D123" s="300"/>
      <c r="E123" s="300"/>
      <c r="F123" s="284">
        <v>0</v>
      </c>
      <c r="G123" s="297">
        <v>461676</v>
      </c>
      <c r="H123" s="286"/>
      <c r="I123" s="286"/>
      <c r="J123" s="284">
        <v>0</v>
      </c>
      <c r="K123" s="297">
        <v>0</v>
      </c>
      <c r="L123" s="287"/>
      <c r="M123" s="287"/>
      <c r="N123" s="287"/>
      <c r="O123" s="285" t="e">
        <f>SUM(F123+#REF!+J123+#REF!)</f>
        <v>#REF!</v>
      </c>
      <c r="P123" s="296" t="e">
        <f>SUM(G123+#REF!+K123+#REF!)</f>
        <v>#REF!</v>
      </c>
      <c r="Q123" s="295">
        <v>0</v>
      </c>
    </row>
    <row r="124" spans="1:17" s="269" customFormat="1" ht="16.149999999999999" hidden="1" customHeight="1" x14ac:dyDescent="0.25">
      <c r="A124" s="266"/>
      <c r="B124" s="288" t="s">
        <v>61</v>
      </c>
      <c r="C124" s="300" t="s">
        <v>165</v>
      </c>
      <c r="D124" s="300"/>
      <c r="E124" s="300"/>
      <c r="F124" s="284">
        <v>17321548.050000001</v>
      </c>
      <c r="G124" s="297">
        <v>23055191.170000002</v>
      </c>
      <c r="H124" s="286"/>
      <c r="I124" s="286"/>
      <c r="J124" s="284">
        <v>429238.72999999992</v>
      </c>
      <c r="K124" s="297">
        <v>1195296.2000000002</v>
      </c>
      <c r="L124" s="287"/>
      <c r="M124" s="287"/>
      <c r="N124" s="287"/>
      <c r="O124" s="285" t="e">
        <f>SUM(F124+#REF!+J124+#REF!)</f>
        <v>#REF!</v>
      </c>
      <c r="P124" s="296" t="e">
        <f>SUM(G124+#REF!+K124+#REF!)</f>
        <v>#REF!</v>
      </c>
      <c r="Q124" s="295" t="e">
        <f>SUM(P124)/O124</f>
        <v>#REF!</v>
      </c>
    </row>
    <row r="125" spans="1:17" s="269" customFormat="1" ht="16.149999999999999" hidden="1" customHeight="1" x14ac:dyDescent="0.25">
      <c r="A125" s="266"/>
      <c r="B125" s="289" t="s">
        <v>63</v>
      </c>
      <c r="C125" s="300" t="s">
        <v>166</v>
      </c>
      <c r="D125" s="300"/>
      <c r="E125" s="300"/>
      <c r="F125" s="284">
        <v>27204338.449999999</v>
      </c>
      <c r="G125" s="297">
        <v>28593196.580000006</v>
      </c>
      <c r="H125" s="286"/>
      <c r="I125" s="286"/>
      <c r="J125" s="284">
        <v>4303330.1500000004</v>
      </c>
      <c r="K125" s="297">
        <v>3365974.9600000004</v>
      </c>
      <c r="L125" s="287"/>
      <c r="M125" s="287"/>
      <c r="N125" s="287"/>
      <c r="O125" s="285" t="e">
        <f>SUM(F125+#REF!+J125+#REF!)</f>
        <v>#REF!</v>
      </c>
      <c r="P125" s="296" t="e">
        <f>SUM(G125+#REF!+K125+#REF!)</f>
        <v>#REF!</v>
      </c>
      <c r="Q125" s="295" t="e">
        <f>SUM(P125)/O125</f>
        <v>#REF!</v>
      </c>
    </row>
    <row r="126" spans="1:17" s="269" customFormat="1" ht="16.149999999999999" hidden="1" customHeight="1" x14ac:dyDescent="0.25">
      <c r="A126" s="266"/>
      <c r="B126" s="289" t="s">
        <v>65</v>
      </c>
      <c r="C126" s="300" t="s">
        <v>167</v>
      </c>
      <c r="D126" s="300"/>
      <c r="E126" s="300"/>
      <c r="F126" s="284">
        <v>4586592.2200000063</v>
      </c>
      <c r="G126" s="297">
        <v>5103729.7000000263</v>
      </c>
      <c r="H126" s="286"/>
      <c r="I126" s="286"/>
      <c r="J126" s="284">
        <v>0</v>
      </c>
      <c r="K126" s="297">
        <v>0</v>
      </c>
      <c r="L126" s="287"/>
      <c r="M126" s="287"/>
      <c r="N126" s="287"/>
      <c r="O126" s="285" t="e">
        <f>SUM(F126+#REF!+J126+#REF!)</f>
        <v>#REF!</v>
      </c>
      <c r="P126" s="296" t="e">
        <f>SUM(G126+#REF!+K126+#REF!)</f>
        <v>#REF!</v>
      </c>
      <c r="Q126" s="295" t="e">
        <f>SUM(P126)/O126</f>
        <v>#REF!</v>
      </c>
    </row>
    <row r="127" spans="1:17" s="269" customFormat="1" ht="16.149999999999999" hidden="1" customHeight="1" x14ac:dyDescent="0.25">
      <c r="A127" s="266"/>
      <c r="B127" s="266"/>
      <c r="C127" s="266"/>
      <c r="D127" s="266"/>
      <c r="E127" s="266"/>
      <c r="L127" s="266"/>
      <c r="M127" s="266"/>
      <c r="N127" s="266"/>
      <c r="O127" s="266"/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82"/>
      <c r="B140" s="282"/>
      <c r="C140" s="282"/>
      <c r="D140" s="282"/>
      <c r="E140" s="282"/>
      <c r="F140" s="271"/>
      <c r="G140" s="271"/>
      <c r="H140" s="271"/>
      <c r="I140" s="271"/>
      <c r="J140" s="271"/>
      <c r="K140" s="271"/>
      <c r="L140" s="282"/>
      <c r="M140" s="282"/>
      <c r="N140" s="282"/>
      <c r="O140" s="282"/>
      <c r="P140" s="271"/>
      <c r="Q140" s="271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82" customFormat="1" ht="16.149999999999999" hidden="1" customHeight="1" x14ac:dyDescent="0.25">
      <c r="F158" s="271"/>
      <c r="G158" s="271"/>
      <c r="H158" s="271"/>
      <c r="I158" s="271"/>
      <c r="J158" s="271"/>
      <c r="K158" s="27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5" hidden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</sheetData>
  <mergeCells count="52"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  <mergeCell ref="B71:C71"/>
    <mergeCell ref="B40:Q40"/>
    <mergeCell ref="B41:B43"/>
    <mergeCell ref="C41:C43"/>
    <mergeCell ref="D41:G41"/>
    <mergeCell ref="B63:C63"/>
    <mergeCell ref="B69:C69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38:C38"/>
    <mergeCell ref="D8:G8"/>
    <mergeCell ref="D9:E9"/>
    <mergeCell ref="H9:I9"/>
    <mergeCell ref="O9:P9"/>
    <mergeCell ref="B30:C30"/>
    <mergeCell ref="B36:C36"/>
    <mergeCell ref="F9:G9"/>
    <mergeCell ref="J9:K9"/>
    <mergeCell ref="B96:C96"/>
    <mergeCell ref="B102:C102"/>
    <mergeCell ref="B104:C104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</mergeCells>
  <conditionalFormatting sqref="Q121:Q126">
    <cfRule type="cellIs" dxfId="431" priority="113" stopIfTrue="1" operator="lessThan">
      <formula>1</formula>
    </cfRule>
    <cfRule type="cellIs" dxfId="430" priority="114" stopIfTrue="1" operator="greaterThan">
      <formula>1</formula>
    </cfRule>
  </conditionalFormatting>
  <conditionalFormatting sqref="Q31 Q37 Q44 Q105:Q119">
    <cfRule type="cellIs" dxfId="429" priority="111" stopIfTrue="1" operator="lessThan">
      <formula>1</formula>
    </cfRule>
    <cfRule type="cellIs" dxfId="428" priority="112" stopIfTrue="1" operator="greaterThan">
      <formula>1</formula>
    </cfRule>
  </conditionalFormatting>
  <conditionalFormatting sqref="Q12:Q30">
    <cfRule type="cellIs" dxfId="427" priority="70" operator="greaterThan">
      <formula>1</formula>
    </cfRule>
    <cfRule type="cellIs" dxfId="426" priority="71" operator="lessThan">
      <formula>1</formula>
    </cfRule>
    <cfRule type="cellIs" dxfId="425" priority="72" operator="greaterThan">
      <formula>51</formula>
    </cfRule>
    <cfRule type="cellIs" dxfId="424" priority="73" stopIfTrue="1" operator="lessThan">
      <formula>1</formula>
    </cfRule>
    <cfRule type="cellIs" dxfId="423" priority="74" stopIfTrue="1" operator="greaterThan">
      <formula>1</formula>
    </cfRule>
  </conditionalFormatting>
  <conditionalFormatting sqref="Q32:Q36">
    <cfRule type="cellIs" dxfId="422" priority="55" operator="greaterThan">
      <formula>1</formula>
    </cfRule>
    <cfRule type="cellIs" dxfId="421" priority="56" operator="lessThan">
      <formula>1</formula>
    </cfRule>
    <cfRule type="cellIs" dxfId="420" priority="57" operator="greaterThan">
      <formula>51</formula>
    </cfRule>
    <cfRule type="cellIs" dxfId="419" priority="58" stopIfTrue="1" operator="lessThan">
      <formula>1</formula>
    </cfRule>
    <cfRule type="cellIs" dxfId="418" priority="59" stopIfTrue="1" operator="greaterThan">
      <formula>1</formula>
    </cfRule>
  </conditionalFormatting>
  <conditionalFormatting sqref="Q38:Q39">
    <cfRule type="cellIs" dxfId="417" priority="40" operator="greaterThan">
      <formula>1</formula>
    </cfRule>
    <cfRule type="cellIs" dxfId="416" priority="41" operator="lessThan">
      <formula>1</formula>
    </cfRule>
    <cfRule type="cellIs" dxfId="415" priority="42" operator="greaterThan">
      <formula>51</formula>
    </cfRule>
    <cfRule type="cellIs" dxfId="414" priority="43" stopIfTrue="1" operator="lessThan">
      <formula>1</formula>
    </cfRule>
    <cfRule type="cellIs" dxfId="413" priority="44" stopIfTrue="1" operator="greaterThan">
      <formula>1</formula>
    </cfRule>
  </conditionalFormatting>
  <conditionalFormatting sqref="Q45:Q63">
    <cfRule type="cellIs" dxfId="412" priority="33" operator="greaterThan">
      <formula>1</formula>
    </cfRule>
    <cfRule type="cellIs" dxfId="411" priority="34" operator="lessThan">
      <formula>1</formula>
    </cfRule>
    <cfRule type="cellIs" dxfId="410" priority="35" operator="greaterThan">
      <formula>51</formula>
    </cfRule>
    <cfRule type="cellIs" dxfId="409" priority="36" stopIfTrue="1" operator="lessThan">
      <formula>1</formula>
    </cfRule>
    <cfRule type="cellIs" dxfId="408" priority="37" stopIfTrue="1" operator="greaterThan">
      <formula>1</formula>
    </cfRule>
  </conditionalFormatting>
  <conditionalFormatting sqref="Q69">
    <cfRule type="cellIs" dxfId="407" priority="28" operator="greaterThan">
      <formula>1</formula>
    </cfRule>
    <cfRule type="cellIs" dxfId="406" priority="29" operator="lessThan">
      <formula>1</formula>
    </cfRule>
    <cfRule type="cellIs" dxfId="405" priority="30" operator="greaterThan">
      <formula>51</formula>
    </cfRule>
    <cfRule type="cellIs" dxfId="404" priority="31" stopIfTrue="1" operator="lessThan">
      <formula>1</formula>
    </cfRule>
    <cfRule type="cellIs" dxfId="403" priority="32" stopIfTrue="1" operator="greaterThan">
      <formula>1</formula>
    </cfRule>
  </conditionalFormatting>
  <conditionalFormatting sqref="Q71:Q72">
    <cfRule type="cellIs" dxfId="402" priority="23" operator="greaterThan">
      <formula>1</formula>
    </cfRule>
    <cfRule type="cellIs" dxfId="401" priority="24" operator="lessThan">
      <formula>1</formula>
    </cfRule>
    <cfRule type="cellIs" dxfId="400" priority="25" operator="greaterThan">
      <formula>51</formula>
    </cfRule>
    <cfRule type="cellIs" dxfId="399" priority="26" stopIfTrue="1" operator="lessThan">
      <formula>1</formula>
    </cfRule>
    <cfRule type="cellIs" dxfId="398" priority="27" stopIfTrue="1" operator="greaterThan">
      <formula>1</formula>
    </cfRule>
  </conditionalFormatting>
  <conditionalFormatting sqref="Q64 Q70">
    <cfRule type="cellIs" dxfId="397" priority="38" stopIfTrue="1" operator="lessThan">
      <formula>1</formula>
    </cfRule>
    <cfRule type="cellIs" dxfId="396" priority="39" stopIfTrue="1" operator="greaterThan">
      <formula>1</formula>
    </cfRule>
  </conditionalFormatting>
  <conditionalFormatting sqref="Q97 Q103">
    <cfRule type="cellIs" dxfId="395" priority="21" stopIfTrue="1" operator="lessThan">
      <formula>1</formula>
    </cfRule>
    <cfRule type="cellIs" dxfId="394" priority="22" stopIfTrue="1" operator="greaterThan">
      <formula>1</formula>
    </cfRule>
  </conditionalFormatting>
  <conditionalFormatting sqref="Q78:Q96">
    <cfRule type="cellIs" dxfId="393" priority="16" operator="greaterThan">
      <formula>1</formula>
    </cfRule>
    <cfRule type="cellIs" dxfId="392" priority="17" operator="lessThan">
      <formula>1</formula>
    </cfRule>
    <cfRule type="cellIs" dxfId="391" priority="18" operator="greaterThan">
      <formula>51</formula>
    </cfRule>
    <cfRule type="cellIs" dxfId="390" priority="19" stopIfTrue="1" operator="lessThan">
      <formula>1</formula>
    </cfRule>
    <cfRule type="cellIs" dxfId="389" priority="20" stopIfTrue="1" operator="greaterThan">
      <formula>1</formula>
    </cfRule>
  </conditionalFormatting>
  <conditionalFormatting sqref="Q98:Q102">
    <cfRule type="cellIs" dxfId="388" priority="11" operator="greaterThan">
      <formula>1</formula>
    </cfRule>
    <cfRule type="cellIs" dxfId="387" priority="12" operator="lessThan">
      <formula>1</formula>
    </cfRule>
    <cfRule type="cellIs" dxfId="386" priority="13" operator="greaterThan">
      <formula>51</formula>
    </cfRule>
    <cfRule type="cellIs" dxfId="385" priority="14" stopIfTrue="1" operator="lessThan">
      <formula>1</formula>
    </cfRule>
    <cfRule type="cellIs" dxfId="384" priority="15" stopIfTrue="1" operator="greaterThan">
      <formula>1</formula>
    </cfRule>
  </conditionalFormatting>
  <conditionalFormatting sqref="Q104">
    <cfRule type="cellIs" dxfId="383" priority="6" operator="greaterThan">
      <formula>1</formula>
    </cfRule>
    <cfRule type="cellIs" dxfId="382" priority="7" operator="lessThan">
      <formula>1</formula>
    </cfRule>
    <cfRule type="cellIs" dxfId="381" priority="8" operator="greaterThan">
      <formula>51</formula>
    </cfRule>
    <cfRule type="cellIs" dxfId="380" priority="9" stopIfTrue="1" operator="lessThan">
      <formula>1</formula>
    </cfRule>
    <cfRule type="cellIs" dxfId="379" priority="10" stopIfTrue="1" operator="greaterThan">
      <formula>1</formula>
    </cfRule>
  </conditionalFormatting>
  <conditionalFormatting sqref="Q65:Q68">
    <cfRule type="cellIs" dxfId="378" priority="1" operator="greaterThan">
      <formula>1</formula>
    </cfRule>
    <cfRule type="cellIs" dxfId="377" priority="2" operator="lessThan">
      <formula>1</formula>
    </cfRule>
    <cfRule type="cellIs" dxfId="376" priority="3" operator="greaterThan">
      <formula>51</formula>
    </cfRule>
    <cfRule type="cellIs" dxfId="375" priority="4" stopIfTrue="1" operator="lessThan">
      <formula>1</formula>
    </cfRule>
    <cfRule type="cellIs" dxfId="37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1:G126 Q78:Q119 J121:Q126 Q30:Q39 Q44 D32:K35 Q63:Q72 J45:Q62 O65:P68 F78:G95 O32:P35 J78:P95 O98:P101 D12:Q29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98:I102 H121:I126 H38:I39 H30:I30 H45:I63 H71:I72 H65:I69 H78:I96 H104:I104 H36:I36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zoomScale="110" zoomScaleNormal="110" workbookViewId="0">
      <selection activeCell="B1" sqref="B1:T67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68" t="s">
        <v>286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</row>
    <row r="5" spans="1:21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71" t="s">
        <v>285</v>
      </c>
      <c r="C7" s="1071"/>
      <c r="D7" s="1071"/>
      <c r="E7" s="1052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69" t="s">
        <v>180</v>
      </c>
      <c r="S7" s="1069"/>
    </row>
    <row r="8" spans="1:21" s="269" customFormat="1" ht="18.600000000000001" customHeight="1" x14ac:dyDescent="0.25">
      <c r="A8" s="871"/>
      <c r="B8" s="1063" t="s">
        <v>84</v>
      </c>
      <c r="C8" s="875" t="s">
        <v>211</v>
      </c>
      <c r="D8" s="878" t="s">
        <v>81</v>
      </c>
      <c r="E8" s="879"/>
      <c r="F8" s="879"/>
      <c r="G8" s="879"/>
      <c r="H8" s="302"/>
      <c r="I8" s="878" t="s">
        <v>52</v>
      </c>
      <c r="J8" s="879"/>
      <c r="K8" s="879"/>
      <c r="L8" s="879"/>
      <c r="M8" s="883"/>
      <c r="N8" s="303"/>
      <c r="O8" s="880" t="s">
        <v>208</v>
      </c>
      <c r="P8" s="881"/>
      <c r="Q8" s="881"/>
      <c r="R8" s="881"/>
      <c r="S8" s="882"/>
    </row>
    <row r="9" spans="1:21" s="269" customFormat="1" ht="18" customHeight="1" x14ac:dyDescent="0.25">
      <c r="A9" s="871"/>
      <c r="B9" s="1064"/>
      <c r="C9" s="876"/>
      <c r="D9" s="921" t="s">
        <v>197</v>
      </c>
      <c r="E9" s="922"/>
      <c r="F9" s="893" t="s">
        <v>3</v>
      </c>
      <c r="G9" s="894"/>
      <c r="H9" s="1072" t="s">
        <v>332</v>
      </c>
      <c r="I9" s="893" t="s">
        <v>197</v>
      </c>
      <c r="J9" s="894"/>
      <c r="K9" s="1066" t="s">
        <v>3</v>
      </c>
      <c r="L9" s="1067"/>
      <c r="M9" s="1072" t="s">
        <v>332</v>
      </c>
      <c r="N9" s="396"/>
      <c r="O9" s="921" t="s">
        <v>209</v>
      </c>
      <c r="P9" s="922"/>
      <c r="Q9" s="1066" t="s">
        <v>283</v>
      </c>
      <c r="R9" s="1067"/>
      <c r="S9" s="885" t="s">
        <v>332</v>
      </c>
    </row>
    <row r="10" spans="1:21" s="269" customFormat="1" ht="16.149999999999999" customHeight="1" x14ac:dyDescent="0.25">
      <c r="A10" s="290"/>
      <c r="B10" s="1065"/>
      <c r="C10" s="877"/>
      <c r="D10" s="768" t="s">
        <v>333</v>
      </c>
      <c r="E10" s="768" t="s">
        <v>334</v>
      </c>
      <c r="F10" s="354" t="s">
        <v>333</v>
      </c>
      <c r="G10" s="354" t="s">
        <v>334</v>
      </c>
      <c r="H10" s="1073"/>
      <c r="I10" s="372" t="s">
        <v>333</v>
      </c>
      <c r="J10" s="372" t="s">
        <v>334</v>
      </c>
      <c r="K10" s="354" t="s">
        <v>333</v>
      </c>
      <c r="L10" s="354" t="s">
        <v>334</v>
      </c>
      <c r="M10" s="1073"/>
      <c r="N10" s="355"/>
      <c r="O10" s="772" t="s">
        <v>333</v>
      </c>
      <c r="P10" s="773" t="s">
        <v>334</v>
      </c>
      <c r="Q10" s="354" t="s">
        <v>333</v>
      </c>
      <c r="R10" s="373" t="s">
        <v>334</v>
      </c>
      <c r="S10" s="886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8">
        <v>3093</v>
      </c>
      <c r="E12" s="375">
        <v>3294</v>
      </c>
      <c r="F12" s="758">
        <v>6817012.919999999</v>
      </c>
      <c r="G12" s="375">
        <v>7545316.4800000004</v>
      </c>
      <c r="H12" s="684">
        <v>1.1068361712889347</v>
      </c>
      <c r="I12" s="758">
        <v>59</v>
      </c>
      <c r="J12" s="375">
        <v>393</v>
      </c>
      <c r="K12" s="758">
        <v>119844.03</v>
      </c>
      <c r="L12" s="375">
        <v>607214.3899999999</v>
      </c>
      <c r="M12" s="684">
        <v>5.0667053669673816</v>
      </c>
      <c r="N12" s="378"/>
      <c r="O12" s="374">
        <v>3152</v>
      </c>
      <c r="P12" s="379">
        <v>3687</v>
      </c>
      <c r="Q12" s="376">
        <v>6936856.9499999993</v>
      </c>
      <c r="R12" s="380">
        <v>8152530.8700000001</v>
      </c>
      <c r="S12" s="398">
        <v>1.175248520873708</v>
      </c>
    </row>
    <row r="13" spans="1:21" s="269" customFormat="1" ht="16.149999999999999" customHeight="1" x14ac:dyDescent="0.25">
      <c r="A13" s="292"/>
      <c r="B13" s="288" t="s">
        <v>55</v>
      </c>
      <c r="C13" s="300" t="s">
        <v>87</v>
      </c>
      <c r="D13" s="758">
        <v>13961</v>
      </c>
      <c r="E13" s="375">
        <v>14530</v>
      </c>
      <c r="F13" s="758">
        <v>21580163</v>
      </c>
      <c r="G13" s="375">
        <v>21203971</v>
      </c>
      <c r="H13" s="684">
        <v>0.98256769422918633</v>
      </c>
      <c r="I13" s="758">
        <v>375</v>
      </c>
      <c r="J13" s="375">
        <v>587</v>
      </c>
      <c r="K13" s="758">
        <v>615589</v>
      </c>
      <c r="L13" s="375">
        <v>762875</v>
      </c>
      <c r="M13" s="684">
        <v>1.2392602856776194</v>
      </c>
      <c r="N13" s="378"/>
      <c r="O13" s="374">
        <v>14336</v>
      </c>
      <c r="P13" s="379">
        <v>15117</v>
      </c>
      <c r="Q13" s="376">
        <v>22195752</v>
      </c>
      <c r="R13" s="380">
        <v>21966846</v>
      </c>
      <c r="S13" s="398">
        <v>0.9896869455020042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8">
        <v>2329</v>
      </c>
      <c r="E14" s="375">
        <v>2776</v>
      </c>
      <c r="F14" s="758">
        <v>6354799.8399999999</v>
      </c>
      <c r="G14" s="375">
        <v>7841213.9500000002</v>
      </c>
      <c r="H14" s="684">
        <v>1.2339041586556092</v>
      </c>
      <c r="I14" s="758">
        <v>64</v>
      </c>
      <c r="J14" s="375">
        <v>71</v>
      </c>
      <c r="K14" s="758">
        <v>158645.81</v>
      </c>
      <c r="L14" s="375">
        <v>230767.79</v>
      </c>
      <c r="M14" s="684">
        <v>1.4546100524180248</v>
      </c>
      <c r="N14" s="378"/>
      <c r="O14" s="374">
        <v>2393</v>
      </c>
      <c r="P14" s="379">
        <v>2847</v>
      </c>
      <c r="Q14" s="376">
        <v>6513445.6499999994</v>
      </c>
      <c r="R14" s="380">
        <v>8071981.7400000002</v>
      </c>
      <c r="S14" s="398">
        <v>1.2392798180483782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8">
        <v>0</v>
      </c>
      <c r="E15" s="375">
        <v>22</v>
      </c>
      <c r="F15" s="758">
        <v>0</v>
      </c>
      <c r="G15" s="375">
        <v>41200</v>
      </c>
      <c r="H15" s="684" t="s">
        <v>335</v>
      </c>
      <c r="I15" s="758">
        <v>0</v>
      </c>
      <c r="J15" s="375">
        <v>0</v>
      </c>
      <c r="K15" s="758">
        <v>0</v>
      </c>
      <c r="L15" s="375">
        <v>0</v>
      </c>
      <c r="M15" s="684" t="s">
        <v>335</v>
      </c>
      <c r="N15" s="378"/>
      <c r="O15" s="374">
        <v>0</v>
      </c>
      <c r="P15" s="379">
        <v>22</v>
      </c>
      <c r="Q15" s="376">
        <v>0</v>
      </c>
      <c r="R15" s="380">
        <v>41200</v>
      </c>
      <c r="S15" s="398" t="s">
        <v>335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8">
        <v>6427</v>
      </c>
      <c r="E16" s="375">
        <v>6113</v>
      </c>
      <c r="F16" s="758">
        <v>17853683.600000001</v>
      </c>
      <c r="G16" s="375">
        <v>18708430.750000004</v>
      </c>
      <c r="H16" s="684">
        <v>1.0478751146906178</v>
      </c>
      <c r="I16" s="758">
        <v>149</v>
      </c>
      <c r="J16" s="375">
        <v>207</v>
      </c>
      <c r="K16" s="758">
        <v>278859.36</v>
      </c>
      <c r="L16" s="375">
        <v>361802.69</v>
      </c>
      <c r="M16" s="684">
        <v>1.2974378554121333</v>
      </c>
      <c r="N16" s="378"/>
      <c r="O16" s="374">
        <v>6576</v>
      </c>
      <c r="P16" s="379">
        <v>6320</v>
      </c>
      <c r="Q16" s="376">
        <v>18132542.960000001</v>
      </c>
      <c r="R16" s="380">
        <v>19070233.440000005</v>
      </c>
      <c r="S16" s="398">
        <v>1.0517131260666819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8">
        <v>11707</v>
      </c>
      <c r="E17" s="375">
        <v>12392</v>
      </c>
      <c r="F17" s="758">
        <v>21988247.469999999</v>
      </c>
      <c r="G17" s="375">
        <v>22872723.357700001</v>
      </c>
      <c r="H17" s="684">
        <v>1.0402249378403963</v>
      </c>
      <c r="I17" s="758">
        <v>1100</v>
      </c>
      <c r="J17" s="375">
        <v>1421</v>
      </c>
      <c r="K17" s="758">
        <v>1972809</v>
      </c>
      <c r="L17" s="375">
        <v>2393152</v>
      </c>
      <c r="M17" s="684">
        <v>1.2130682696601647</v>
      </c>
      <c r="N17" s="378"/>
      <c r="O17" s="374">
        <v>12807</v>
      </c>
      <c r="P17" s="379">
        <v>13813</v>
      </c>
      <c r="Q17" s="376">
        <v>23961056.469999999</v>
      </c>
      <c r="R17" s="380">
        <v>25265875.357700001</v>
      </c>
      <c r="S17" s="398">
        <v>1.0544558162255357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8">
        <v>1892</v>
      </c>
      <c r="E18" s="375">
        <v>2518</v>
      </c>
      <c r="F18" s="758">
        <v>5584360.5100000007</v>
      </c>
      <c r="G18" s="375">
        <v>8567021.6900000032</v>
      </c>
      <c r="H18" s="684">
        <v>1.5341097113373867</v>
      </c>
      <c r="I18" s="758">
        <v>0</v>
      </c>
      <c r="J18" s="375">
        <v>0</v>
      </c>
      <c r="K18" s="758">
        <v>0</v>
      </c>
      <c r="L18" s="375">
        <v>0</v>
      </c>
      <c r="M18" s="684" t="s">
        <v>335</v>
      </c>
      <c r="N18" s="378"/>
      <c r="O18" s="374">
        <v>1892</v>
      </c>
      <c r="P18" s="379">
        <v>2518</v>
      </c>
      <c r="Q18" s="376">
        <v>5584360.5100000007</v>
      </c>
      <c r="R18" s="380">
        <v>8567021.6900000032</v>
      </c>
      <c r="S18" s="398">
        <v>1.5341097113373867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8">
        <v>277</v>
      </c>
      <c r="E19" s="375">
        <v>245</v>
      </c>
      <c r="F19" s="758">
        <v>266440.99000000005</v>
      </c>
      <c r="G19" s="375">
        <v>212934.6</v>
      </c>
      <c r="H19" s="684">
        <v>0.79918108696413404</v>
      </c>
      <c r="I19" s="758">
        <v>129</v>
      </c>
      <c r="J19" s="375">
        <v>124</v>
      </c>
      <c r="K19" s="758">
        <v>126892.67999999998</v>
      </c>
      <c r="L19" s="375">
        <v>97565.53</v>
      </c>
      <c r="M19" s="684">
        <v>0.76888225546185973</v>
      </c>
      <c r="N19" s="378"/>
      <c r="O19" s="374">
        <v>406</v>
      </c>
      <c r="P19" s="379">
        <v>369</v>
      </c>
      <c r="Q19" s="376">
        <v>393333.67000000004</v>
      </c>
      <c r="R19" s="380">
        <v>310500.13</v>
      </c>
      <c r="S19" s="398">
        <v>0.78940643449110259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8">
        <v>15723</v>
      </c>
      <c r="E20" s="375">
        <v>15483</v>
      </c>
      <c r="F20" s="758">
        <v>36374971.190000005</v>
      </c>
      <c r="G20" s="375">
        <v>36755170.079999991</v>
      </c>
      <c r="H20" s="684">
        <v>1.0104522114399503</v>
      </c>
      <c r="I20" s="758">
        <v>825</v>
      </c>
      <c r="J20" s="375">
        <v>770</v>
      </c>
      <c r="K20" s="758">
        <v>1927872.9100000001</v>
      </c>
      <c r="L20" s="375">
        <v>2127088.7300000004</v>
      </c>
      <c r="M20" s="684">
        <v>1.1033345190788537</v>
      </c>
      <c r="N20" s="378"/>
      <c r="O20" s="374">
        <v>16548</v>
      </c>
      <c r="P20" s="379">
        <v>16253</v>
      </c>
      <c r="Q20" s="376">
        <v>38302844.100000009</v>
      </c>
      <c r="R20" s="380">
        <v>38882258.809999987</v>
      </c>
      <c r="S20" s="398">
        <v>1.0151271980870993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8">
        <v>7428</v>
      </c>
      <c r="E21" s="375">
        <v>7157</v>
      </c>
      <c r="F21" s="758">
        <v>16811973.702</v>
      </c>
      <c r="G21" s="375">
        <v>14937109.709999999</v>
      </c>
      <c r="H21" s="684">
        <v>0.88848043512125163</v>
      </c>
      <c r="I21" s="758">
        <v>0</v>
      </c>
      <c r="J21" s="375">
        <v>0</v>
      </c>
      <c r="K21" s="758">
        <v>0</v>
      </c>
      <c r="L21" s="375">
        <v>0</v>
      </c>
      <c r="M21" s="684" t="s">
        <v>335</v>
      </c>
      <c r="N21" s="378"/>
      <c r="O21" s="374">
        <v>7428</v>
      </c>
      <c r="P21" s="379">
        <v>7157</v>
      </c>
      <c r="Q21" s="376">
        <v>16811973.702</v>
      </c>
      <c r="R21" s="380">
        <v>14937109.709999999</v>
      </c>
      <c r="S21" s="398">
        <v>0.88848043512125163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8">
        <v>6019</v>
      </c>
      <c r="E22" s="375">
        <v>7324</v>
      </c>
      <c r="F22" s="758">
        <v>17313194.992778521</v>
      </c>
      <c r="G22" s="375">
        <v>21550287.996396586</v>
      </c>
      <c r="H22" s="684">
        <v>1.2447320096253403</v>
      </c>
      <c r="I22" s="758">
        <v>1116</v>
      </c>
      <c r="J22" s="375">
        <v>1402</v>
      </c>
      <c r="K22" s="758">
        <v>1935871.6676928671</v>
      </c>
      <c r="L22" s="375">
        <v>2336209.8001827295</v>
      </c>
      <c r="M22" s="684">
        <v>1.2067999336789599</v>
      </c>
      <c r="N22" s="378"/>
      <c r="O22" s="374">
        <v>7135</v>
      </c>
      <c r="P22" s="379">
        <v>8726</v>
      </c>
      <c r="Q22" s="376">
        <v>19249066.660471387</v>
      </c>
      <c r="R22" s="380">
        <v>23886497.796579316</v>
      </c>
      <c r="S22" s="398">
        <v>1.2409171944752548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8">
        <v>5831</v>
      </c>
      <c r="E23" s="375">
        <v>5526</v>
      </c>
      <c r="F23" s="758">
        <v>12230116.969999999</v>
      </c>
      <c r="G23" s="375">
        <v>13373731.68</v>
      </c>
      <c r="H23" s="684">
        <v>1.0935080762355129</v>
      </c>
      <c r="I23" s="758">
        <v>77</v>
      </c>
      <c r="J23" s="375">
        <v>112</v>
      </c>
      <c r="K23" s="758">
        <v>213177.26</v>
      </c>
      <c r="L23" s="375">
        <v>217430.07</v>
      </c>
      <c r="M23" s="684">
        <v>1.0199496419083349</v>
      </c>
      <c r="N23" s="378"/>
      <c r="O23" s="374">
        <v>5908</v>
      </c>
      <c r="P23" s="379">
        <v>5638</v>
      </c>
      <c r="Q23" s="376">
        <v>12443294.229999999</v>
      </c>
      <c r="R23" s="380">
        <v>13591161.75</v>
      </c>
      <c r="S23" s="398">
        <v>1.0922478805678777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8">
        <v>2968</v>
      </c>
      <c r="E24" s="375">
        <v>3126</v>
      </c>
      <c r="F24" s="758">
        <v>5743347.9799999995</v>
      </c>
      <c r="G24" s="375">
        <v>6198067.7700000005</v>
      </c>
      <c r="H24" s="684">
        <v>1.0791732960606717</v>
      </c>
      <c r="I24" s="758">
        <v>479</v>
      </c>
      <c r="J24" s="375">
        <v>496</v>
      </c>
      <c r="K24" s="758">
        <v>819061.69</v>
      </c>
      <c r="L24" s="375">
        <v>931805.87</v>
      </c>
      <c r="M24" s="684">
        <v>1.1376504131208969</v>
      </c>
      <c r="N24" s="378"/>
      <c r="O24" s="374">
        <v>3447</v>
      </c>
      <c r="P24" s="379">
        <v>3622</v>
      </c>
      <c r="Q24" s="376">
        <v>6562409.6699999999</v>
      </c>
      <c r="R24" s="380">
        <v>7129873.6400000006</v>
      </c>
      <c r="S24" s="398">
        <v>1.0864718904389887</v>
      </c>
    </row>
    <row r="25" spans="1:30" s="266" customFormat="1" ht="19.149999999999999" customHeight="1" x14ac:dyDescent="0.25">
      <c r="A25" s="275"/>
      <c r="B25" s="1070" t="s">
        <v>213</v>
      </c>
      <c r="C25" s="1070"/>
      <c r="D25" s="384">
        <v>77655</v>
      </c>
      <c r="E25" s="385">
        <v>80506</v>
      </c>
      <c r="F25" s="377">
        <v>168918313.1647785</v>
      </c>
      <c r="G25" s="386">
        <v>179807179.0640966</v>
      </c>
      <c r="H25" s="685">
        <v>1.0644623172899914</v>
      </c>
      <c r="I25" s="384">
        <v>4373</v>
      </c>
      <c r="J25" s="385">
        <v>5583</v>
      </c>
      <c r="K25" s="377">
        <v>8168623.4076928683</v>
      </c>
      <c r="L25" s="386">
        <v>10065911.87018273</v>
      </c>
      <c r="M25" s="685">
        <v>1.23226538521816</v>
      </c>
      <c r="N25" s="387"/>
      <c r="O25" s="384">
        <v>82028</v>
      </c>
      <c r="P25" s="388">
        <v>86089</v>
      </c>
      <c r="Q25" s="377">
        <v>177086936.57247138</v>
      </c>
      <c r="R25" s="389">
        <v>189873090.93427926</v>
      </c>
      <c r="S25" s="683">
        <v>1.0722026966488025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300" t="s">
        <v>87</v>
      </c>
      <c r="D27" s="758">
        <v>494</v>
      </c>
      <c r="E27" s="375">
        <v>405</v>
      </c>
      <c r="F27" s="758">
        <v>1145068.6700000002</v>
      </c>
      <c r="G27" s="375">
        <v>1421202</v>
      </c>
      <c r="H27" s="684">
        <v>1.2411500176666259</v>
      </c>
      <c r="I27" s="758">
        <v>0</v>
      </c>
      <c r="J27" s="375">
        <v>0</v>
      </c>
      <c r="K27" s="758">
        <v>0</v>
      </c>
      <c r="L27" s="375">
        <v>0</v>
      </c>
      <c r="M27" s="684" t="s">
        <v>335</v>
      </c>
      <c r="N27" s="391"/>
      <c r="O27" s="374">
        <v>494</v>
      </c>
      <c r="P27" s="379">
        <v>405</v>
      </c>
      <c r="Q27" s="376">
        <v>1145068.6700000002</v>
      </c>
      <c r="R27" s="380">
        <v>1421202</v>
      </c>
      <c r="S27" s="398">
        <v>1.2411500176666259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8">
        <v>452</v>
      </c>
      <c r="E28" s="375">
        <v>507</v>
      </c>
      <c r="F28" s="758">
        <v>5236734.76</v>
      </c>
      <c r="G28" s="375">
        <v>3368922.3200000003</v>
      </c>
      <c r="H28" s="684">
        <v>0.64332498673276328</v>
      </c>
      <c r="I28" s="758">
        <v>7</v>
      </c>
      <c r="J28" s="375">
        <v>4</v>
      </c>
      <c r="K28" s="758">
        <v>5085.04</v>
      </c>
      <c r="L28" s="375">
        <v>18395.98</v>
      </c>
      <c r="M28" s="684">
        <v>3.6176667243522176</v>
      </c>
      <c r="N28" s="391"/>
      <c r="O28" s="374">
        <v>459</v>
      </c>
      <c r="P28" s="379">
        <v>511</v>
      </c>
      <c r="Q28" s="376">
        <v>5241819.8</v>
      </c>
      <c r="R28" s="380">
        <v>3387318.3000000003</v>
      </c>
      <c r="S28" s="398">
        <v>0.6462103676284332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8">
        <v>1565</v>
      </c>
      <c r="E29" s="375">
        <v>1881</v>
      </c>
      <c r="F29" s="758">
        <v>9302700.7499999963</v>
      </c>
      <c r="G29" s="375">
        <v>10443777.590000013</v>
      </c>
      <c r="H29" s="684">
        <v>1.1226608133127378</v>
      </c>
      <c r="I29" s="758">
        <v>0</v>
      </c>
      <c r="J29" s="375">
        <v>0</v>
      </c>
      <c r="K29" s="758">
        <v>0</v>
      </c>
      <c r="L29" s="375">
        <v>0</v>
      </c>
      <c r="M29" s="684" t="s">
        <v>335</v>
      </c>
      <c r="N29" s="391"/>
      <c r="O29" s="374">
        <v>1565</v>
      </c>
      <c r="P29" s="379">
        <v>1881</v>
      </c>
      <c r="Q29" s="376">
        <v>9302700.7499999963</v>
      </c>
      <c r="R29" s="380">
        <v>10443777.590000013</v>
      </c>
      <c r="S29" s="398">
        <v>1.1226608133127378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8">
        <v>764</v>
      </c>
      <c r="E30" s="375">
        <v>843</v>
      </c>
      <c r="F30" s="758">
        <v>3145066.2399999993</v>
      </c>
      <c r="G30" s="375">
        <v>4123293.7</v>
      </c>
      <c r="H30" s="684">
        <v>1.3110355666149662</v>
      </c>
      <c r="I30" s="758">
        <v>386</v>
      </c>
      <c r="J30" s="375">
        <v>396</v>
      </c>
      <c r="K30" s="758">
        <v>1065149.2600000002</v>
      </c>
      <c r="L30" s="375">
        <v>1106937.3699999996</v>
      </c>
      <c r="M30" s="684">
        <v>1.039232163574896</v>
      </c>
      <c r="N30" s="391"/>
      <c r="O30" s="374">
        <v>1150</v>
      </c>
      <c r="P30" s="379">
        <v>1239</v>
      </c>
      <c r="Q30" s="376">
        <v>4210215.5</v>
      </c>
      <c r="R30" s="380">
        <v>5230231.07</v>
      </c>
      <c r="S30" s="398">
        <v>1.2422715820603483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8">
        <v>510</v>
      </c>
      <c r="E31" s="375">
        <v>604</v>
      </c>
      <c r="F31" s="758">
        <v>2083022.04</v>
      </c>
      <c r="G31" s="375">
        <v>2092753.07</v>
      </c>
      <c r="H31" s="684">
        <v>1.0046715924330787</v>
      </c>
      <c r="I31" s="758">
        <v>0</v>
      </c>
      <c r="J31" s="375">
        <v>0</v>
      </c>
      <c r="K31" s="758">
        <v>0</v>
      </c>
      <c r="L31" s="375">
        <v>0</v>
      </c>
      <c r="M31" s="684" t="s">
        <v>335</v>
      </c>
      <c r="N31" s="391"/>
      <c r="O31" s="374">
        <v>510</v>
      </c>
      <c r="P31" s="379">
        <v>604</v>
      </c>
      <c r="Q31" s="376">
        <v>2083022.04</v>
      </c>
      <c r="R31" s="380">
        <v>2092753.07</v>
      </c>
      <c r="S31" s="398">
        <v>1.0046715924330787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8">
        <v>1259</v>
      </c>
      <c r="E32" s="375">
        <v>1645</v>
      </c>
      <c r="F32" s="758">
        <v>3002621.79</v>
      </c>
      <c r="G32" s="375">
        <v>1663851.9699999995</v>
      </c>
      <c r="H32" s="684">
        <v>0.554133049837089</v>
      </c>
      <c r="I32" s="758">
        <v>4</v>
      </c>
      <c r="J32" s="375">
        <v>14</v>
      </c>
      <c r="K32" s="758">
        <v>1683.27</v>
      </c>
      <c r="L32" s="375">
        <v>19267.28</v>
      </c>
      <c r="M32" s="684">
        <v>11.44633956525097</v>
      </c>
      <c r="N32" s="391"/>
      <c r="O32" s="374">
        <v>1263</v>
      </c>
      <c r="P32" s="379">
        <v>1659</v>
      </c>
      <c r="Q32" s="376">
        <v>3004305.06</v>
      </c>
      <c r="R32" s="380">
        <v>1683119.2499999995</v>
      </c>
      <c r="S32" s="398">
        <v>0.56023580042167875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8">
        <v>1383</v>
      </c>
      <c r="E33" s="375">
        <v>1320</v>
      </c>
      <c r="F33" s="758">
        <v>5975798.3755846722</v>
      </c>
      <c r="G33" s="375">
        <v>6899356.7191877216</v>
      </c>
      <c r="H33" s="684">
        <v>1.1545497832350624</v>
      </c>
      <c r="I33" s="758">
        <v>156</v>
      </c>
      <c r="J33" s="375">
        <v>355</v>
      </c>
      <c r="K33" s="758">
        <v>561228.21187827934</v>
      </c>
      <c r="L33" s="375">
        <v>1411943.1421000001</v>
      </c>
      <c r="M33" s="684">
        <v>2.5158092772539131</v>
      </c>
      <c r="N33" s="391"/>
      <c r="O33" s="374">
        <v>1539</v>
      </c>
      <c r="P33" s="379">
        <v>1675</v>
      </c>
      <c r="Q33" s="376">
        <v>6537026.5874629514</v>
      </c>
      <c r="R33" s="380">
        <v>8311299.8612877214</v>
      </c>
      <c r="S33" s="398">
        <v>1.2714190083343953</v>
      </c>
    </row>
    <row r="34" spans="1:19" s="266" customFormat="1" ht="19.149999999999999" customHeight="1" x14ac:dyDescent="0.25">
      <c r="A34" s="275"/>
      <c r="B34" s="1070" t="s">
        <v>212</v>
      </c>
      <c r="C34" s="1070"/>
      <c r="D34" s="374">
        <v>6427</v>
      </c>
      <c r="E34" s="393">
        <v>7205</v>
      </c>
      <c r="F34" s="377">
        <v>29891012.625584666</v>
      </c>
      <c r="G34" s="386">
        <v>30013157.369187735</v>
      </c>
      <c r="H34" s="685">
        <v>1.0040863367572406</v>
      </c>
      <c r="I34" s="374">
        <v>553</v>
      </c>
      <c r="J34" s="393">
        <v>769</v>
      </c>
      <c r="K34" s="377">
        <v>1633145.7818782795</v>
      </c>
      <c r="L34" s="386">
        <v>2556543.7720999997</v>
      </c>
      <c r="M34" s="685">
        <v>1.5654106329440602</v>
      </c>
      <c r="N34" s="391"/>
      <c r="O34" s="374">
        <v>6980</v>
      </c>
      <c r="P34" s="394">
        <v>7974</v>
      </c>
      <c r="Q34" s="377">
        <v>31524158.407462943</v>
      </c>
      <c r="R34" s="389">
        <v>32569701.141287737</v>
      </c>
      <c r="S34" s="683">
        <v>1.0331663963970334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074" t="s">
        <v>214</v>
      </c>
      <c r="C36" s="1074"/>
      <c r="D36" s="384">
        <v>84082</v>
      </c>
      <c r="E36" s="385">
        <v>87711</v>
      </c>
      <c r="F36" s="377">
        <v>198809325.79036316</v>
      </c>
      <c r="G36" s="386">
        <v>209820336.43328434</v>
      </c>
      <c r="H36" s="685">
        <v>1.0553847793565372</v>
      </c>
      <c r="I36" s="384">
        <v>4926</v>
      </c>
      <c r="J36" s="385">
        <v>6352</v>
      </c>
      <c r="K36" s="377">
        <v>9801769.1895711478</v>
      </c>
      <c r="L36" s="386">
        <v>12622455.64228273</v>
      </c>
      <c r="M36" s="685">
        <v>1.2877731966707322</v>
      </c>
      <c r="N36" s="395"/>
      <c r="O36" s="670">
        <v>89008</v>
      </c>
      <c r="P36" s="388">
        <v>94063</v>
      </c>
      <c r="Q36" s="650">
        <v>208611094.97993433</v>
      </c>
      <c r="R36" s="389">
        <v>222442792.07556701</v>
      </c>
      <c r="S36" s="683">
        <v>1.0663037461979818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868" t="s">
        <v>309</v>
      </c>
      <c r="C38" s="868"/>
      <c r="D38" s="868"/>
      <c r="E38" s="868"/>
      <c r="F38" s="868"/>
      <c r="G38" s="868"/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868"/>
      <c r="S38" s="868"/>
    </row>
    <row r="39" spans="1:19" s="266" customFormat="1" ht="19.149999999999999" customHeight="1" x14ac:dyDescent="0.25">
      <c r="A39" s="275"/>
      <c r="B39" s="1063" t="s">
        <v>84</v>
      </c>
      <c r="C39" s="875" t="s">
        <v>211</v>
      </c>
      <c r="D39" s="878" t="s">
        <v>81</v>
      </c>
      <c r="E39" s="879"/>
      <c r="F39" s="879"/>
      <c r="G39" s="879"/>
      <c r="H39" s="302"/>
      <c r="I39" s="878"/>
      <c r="J39" s="879"/>
      <c r="K39" s="879"/>
      <c r="L39" s="879"/>
      <c r="M39" s="883"/>
      <c r="N39" s="303"/>
      <c r="O39" s="880" t="s">
        <v>210</v>
      </c>
      <c r="P39" s="881"/>
      <c r="Q39" s="881"/>
      <c r="R39" s="881"/>
      <c r="S39" s="882"/>
    </row>
    <row r="40" spans="1:19" s="266" customFormat="1" ht="19.149999999999999" customHeight="1" x14ac:dyDescent="0.25">
      <c r="A40" s="275"/>
      <c r="B40" s="1064"/>
      <c r="C40" s="876"/>
      <c r="D40" s="921" t="s">
        <v>197</v>
      </c>
      <c r="E40" s="922"/>
      <c r="F40" s="893" t="s">
        <v>3</v>
      </c>
      <c r="G40" s="1075"/>
      <c r="H40" s="1072" t="s">
        <v>332</v>
      </c>
      <c r="I40" s="1060"/>
      <c r="J40" s="1068"/>
      <c r="K40" s="1068"/>
      <c r="L40" s="1068"/>
      <c r="M40" s="437"/>
      <c r="N40" s="396"/>
      <c r="O40" s="921" t="s">
        <v>209</v>
      </c>
      <c r="P40" s="922"/>
      <c r="Q40" s="893" t="s">
        <v>283</v>
      </c>
      <c r="R40" s="894"/>
      <c r="S40" s="885" t="s">
        <v>332</v>
      </c>
    </row>
    <row r="41" spans="1:19" s="266" customFormat="1" ht="19.149999999999999" customHeight="1" x14ac:dyDescent="0.25">
      <c r="A41" s="275"/>
      <c r="B41" s="1065"/>
      <c r="C41" s="877"/>
      <c r="D41" s="372" t="s">
        <v>333</v>
      </c>
      <c r="E41" s="372" t="s">
        <v>334</v>
      </c>
      <c r="F41" s="354" t="s">
        <v>333</v>
      </c>
      <c r="G41" s="283" t="s">
        <v>334</v>
      </c>
      <c r="H41" s="1073"/>
      <c r="I41" s="411"/>
      <c r="J41" s="412"/>
      <c r="K41" s="347"/>
      <c r="L41" s="347"/>
      <c r="M41" s="409"/>
      <c r="N41" s="409"/>
      <c r="O41" s="372" t="s">
        <v>333</v>
      </c>
      <c r="P41" s="774" t="s">
        <v>334</v>
      </c>
      <c r="Q41" s="354" t="s">
        <v>333</v>
      </c>
      <c r="R41" s="373" t="s">
        <v>334</v>
      </c>
      <c r="S41" s="886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8">
        <v>173</v>
      </c>
      <c r="E43" s="375">
        <v>127</v>
      </c>
      <c r="F43" s="758">
        <v>262146.82</v>
      </c>
      <c r="G43" s="375">
        <v>222733.24</v>
      </c>
      <c r="H43" s="684">
        <v>0.84965074151958042</v>
      </c>
      <c r="I43" s="415"/>
      <c r="J43" s="416"/>
      <c r="K43" s="391"/>
      <c r="L43" s="391"/>
      <c r="M43" s="395"/>
      <c r="N43" s="410"/>
      <c r="O43" s="374">
        <v>173</v>
      </c>
      <c r="P43" s="379">
        <v>127</v>
      </c>
      <c r="Q43" s="376">
        <v>262146.82</v>
      </c>
      <c r="R43" s="380">
        <v>222733.24</v>
      </c>
      <c r="S43" s="398">
        <v>0.84965074151958042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8">
        <v>170</v>
      </c>
      <c r="E44" s="375">
        <v>368</v>
      </c>
      <c r="F44" s="758">
        <v>250551.26</v>
      </c>
      <c r="G44" s="375">
        <v>635084.26</v>
      </c>
      <c r="H44" s="684">
        <v>2.5347478196677198</v>
      </c>
      <c r="I44" s="415"/>
      <c r="J44" s="416"/>
      <c r="K44" s="391"/>
      <c r="L44" s="391"/>
      <c r="M44" s="395"/>
      <c r="N44" s="410"/>
      <c r="O44" s="374">
        <v>170</v>
      </c>
      <c r="P44" s="379">
        <v>368</v>
      </c>
      <c r="Q44" s="376">
        <v>250551.26</v>
      </c>
      <c r="R44" s="380">
        <v>635084.26</v>
      </c>
      <c r="S44" s="398">
        <v>2.5347478196677198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8">
        <v>880</v>
      </c>
      <c r="E45" s="375">
        <v>882</v>
      </c>
      <c r="F45" s="758">
        <v>1949379.15</v>
      </c>
      <c r="G45" s="375">
        <v>2492323.25</v>
      </c>
      <c r="H45" s="684">
        <v>1.2785215487710537</v>
      </c>
      <c r="I45" s="415"/>
      <c r="J45" s="416"/>
      <c r="K45" s="391"/>
      <c r="L45" s="391"/>
      <c r="M45" s="395"/>
      <c r="N45" s="410"/>
      <c r="O45" s="374">
        <v>880</v>
      </c>
      <c r="P45" s="379">
        <v>882</v>
      </c>
      <c r="Q45" s="376">
        <v>1949379.15</v>
      </c>
      <c r="R45" s="380">
        <v>2492323.25</v>
      </c>
      <c r="S45" s="398">
        <v>1.2785215487710537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8">
        <v>708</v>
      </c>
      <c r="E46" s="375">
        <v>818</v>
      </c>
      <c r="F46" s="758">
        <v>1540710.82</v>
      </c>
      <c r="G46" s="375">
        <v>2070357.05</v>
      </c>
      <c r="H46" s="684">
        <v>1.3437674501435641</v>
      </c>
      <c r="I46" s="415"/>
      <c r="J46" s="416"/>
      <c r="K46" s="391"/>
      <c r="L46" s="391"/>
      <c r="M46" s="395"/>
      <c r="N46" s="410"/>
      <c r="O46" s="374">
        <v>708</v>
      </c>
      <c r="P46" s="379">
        <v>818</v>
      </c>
      <c r="Q46" s="376">
        <v>1540710.82</v>
      </c>
      <c r="R46" s="380">
        <v>2070357.05</v>
      </c>
      <c r="S46" s="398">
        <v>1.3437674501435641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8">
        <v>391</v>
      </c>
      <c r="E47" s="375">
        <v>606</v>
      </c>
      <c r="F47" s="758">
        <v>511260.8</v>
      </c>
      <c r="G47" s="375">
        <v>1126126.76</v>
      </c>
      <c r="H47" s="684">
        <v>2.2026463988633589</v>
      </c>
      <c r="I47" s="415"/>
      <c r="J47" s="416"/>
      <c r="K47" s="391"/>
      <c r="L47" s="391"/>
      <c r="M47" s="395"/>
      <c r="N47" s="410"/>
      <c r="O47" s="374">
        <v>391</v>
      </c>
      <c r="P47" s="379">
        <v>606</v>
      </c>
      <c r="Q47" s="376">
        <v>511260.8</v>
      </c>
      <c r="R47" s="380">
        <v>1126126.76</v>
      </c>
      <c r="S47" s="398">
        <v>2.2026463988633589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8">
        <v>152</v>
      </c>
      <c r="E48" s="375">
        <v>249</v>
      </c>
      <c r="F48" s="758">
        <v>236612.25999999998</v>
      </c>
      <c r="G48" s="375">
        <v>553963.85</v>
      </c>
      <c r="H48" s="684">
        <v>2.3412305431679661</v>
      </c>
      <c r="I48" s="415"/>
      <c r="J48" s="416"/>
      <c r="K48" s="391"/>
      <c r="L48" s="391"/>
      <c r="M48" s="395"/>
      <c r="N48" s="410"/>
      <c r="O48" s="374">
        <v>152</v>
      </c>
      <c r="P48" s="379">
        <v>249</v>
      </c>
      <c r="Q48" s="376">
        <v>236612.25999999998</v>
      </c>
      <c r="R48" s="380">
        <v>553963.85</v>
      </c>
      <c r="S48" s="398">
        <v>2.3412305431679661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8">
        <v>1562</v>
      </c>
      <c r="E49" s="375">
        <v>1672</v>
      </c>
      <c r="F49" s="758">
        <v>39653898.439999998</v>
      </c>
      <c r="G49" s="375">
        <v>10296198.090000002</v>
      </c>
      <c r="H49" s="684">
        <v>0.25965159782660707</v>
      </c>
      <c r="I49" s="415"/>
      <c r="J49" s="416"/>
      <c r="K49" s="391"/>
      <c r="L49" s="391"/>
      <c r="M49" s="395"/>
      <c r="N49" s="410"/>
      <c r="O49" s="374">
        <v>1562</v>
      </c>
      <c r="P49" s="379">
        <v>1672</v>
      </c>
      <c r="Q49" s="376">
        <v>39653898.439999998</v>
      </c>
      <c r="R49" s="380">
        <v>10296198.090000002</v>
      </c>
      <c r="S49" s="398">
        <v>0.25965159782660707</v>
      </c>
    </row>
    <row r="50" spans="1:19" s="266" customFormat="1" ht="19.149999999999999" customHeight="1" x14ac:dyDescent="0.25">
      <c r="A50" s="275"/>
      <c r="B50" s="1070" t="s">
        <v>213</v>
      </c>
      <c r="C50" s="1070"/>
      <c r="D50" s="384">
        <v>4036</v>
      </c>
      <c r="E50" s="385">
        <v>4722</v>
      </c>
      <c r="F50" s="377">
        <v>44404559.549999997</v>
      </c>
      <c r="G50" s="408">
        <v>17396786.5</v>
      </c>
      <c r="H50" s="685">
        <v>0.39177928294528036</v>
      </c>
      <c r="I50" s="417"/>
      <c r="J50" s="418"/>
      <c r="K50" s="419"/>
      <c r="L50" s="438"/>
      <c r="M50" s="420"/>
      <c r="N50" s="395"/>
      <c r="O50" s="670">
        <v>4036</v>
      </c>
      <c r="P50" s="388">
        <v>4722</v>
      </c>
      <c r="Q50" s="377">
        <v>44404559.549999997</v>
      </c>
      <c r="R50" s="389">
        <v>17396786.5</v>
      </c>
      <c r="S50" s="683">
        <v>0.39177928294528036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868" t="s">
        <v>288</v>
      </c>
      <c r="C52" s="868"/>
      <c r="D52" s="868"/>
      <c r="E52" s="868"/>
      <c r="F52" s="868"/>
      <c r="G52" s="868"/>
      <c r="H52" s="868"/>
      <c r="I52" s="868"/>
      <c r="J52" s="868"/>
      <c r="K52" s="868"/>
      <c r="L52" s="868"/>
      <c r="M52" s="868"/>
      <c r="N52" s="868"/>
      <c r="O52" s="868"/>
      <c r="P52" s="868"/>
      <c r="Q52" s="868"/>
      <c r="R52" s="868"/>
      <c r="S52" s="868"/>
    </row>
    <row r="53" spans="1:19" s="266" customFormat="1" ht="19.149999999999999" customHeight="1" x14ac:dyDescent="0.25">
      <c r="A53" s="275"/>
      <c r="B53" s="1076" t="s">
        <v>211</v>
      </c>
      <c r="C53" s="1077"/>
      <c r="D53" s="878" t="s">
        <v>81</v>
      </c>
      <c r="E53" s="879"/>
      <c r="F53" s="879"/>
      <c r="G53" s="879"/>
      <c r="H53" s="302"/>
      <c r="I53" s="878" t="s">
        <v>52</v>
      </c>
      <c r="J53" s="879"/>
      <c r="K53" s="879"/>
      <c r="L53" s="879"/>
      <c r="M53" s="883"/>
      <c r="N53" s="303"/>
      <c r="O53" s="880" t="s">
        <v>208</v>
      </c>
      <c r="P53" s="881"/>
      <c r="Q53" s="881"/>
      <c r="R53" s="881"/>
      <c r="S53" s="882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3093</v>
      </c>
      <c r="E54" s="375">
        <v>3294</v>
      </c>
      <c r="F54" s="376">
        <v>6817012.919999999</v>
      </c>
      <c r="G54" s="377">
        <v>7545316.4800000004</v>
      </c>
      <c r="H54" s="684">
        <v>1.1068361712889347</v>
      </c>
      <c r="I54" s="374">
        <v>59</v>
      </c>
      <c r="J54" s="375">
        <v>393</v>
      </c>
      <c r="K54" s="376">
        <v>119844.03</v>
      </c>
      <c r="L54" s="377">
        <v>607214.3899999999</v>
      </c>
      <c r="M54" s="684">
        <v>5.0667053669673816</v>
      </c>
      <c r="N54" s="378"/>
      <c r="O54" s="374">
        <v>3152</v>
      </c>
      <c r="P54" s="379">
        <v>3687</v>
      </c>
      <c r="Q54" s="376">
        <v>6936856.9499999993</v>
      </c>
      <c r="R54" s="380">
        <v>8152530.8700000001</v>
      </c>
      <c r="S54" s="398">
        <v>1.175248520873708</v>
      </c>
    </row>
    <row r="55" spans="1:19" s="266" customFormat="1" ht="19.149999999999999" customHeight="1" x14ac:dyDescent="0.25">
      <c r="A55" s="275"/>
      <c r="B55" s="439" t="s">
        <v>55</v>
      </c>
      <c r="C55" s="300" t="s">
        <v>87</v>
      </c>
      <c r="D55" s="374">
        <v>14455</v>
      </c>
      <c r="E55" s="375">
        <v>14935</v>
      </c>
      <c r="F55" s="376">
        <v>22725231.670000002</v>
      </c>
      <c r="G55" s="377">
        <v>22625173</v>
      </c>
      <c r="H55" s="684">
        <v>0.99559702310396725</v>
      </c>
      <c r="I55" s="374">
        <v>375</v>
      </c>
      <c r="J55" s="375">
        <v>587</v>
      </c>
      <c r="K55" s="376">
        <v>615589</v>
      </c>
      <c r="L55" s="377">
        <v>762875</v>
      </c>
      <c r="M55" s="684">
        <v>1.2392602856776194</v>
      </c>
      <c r="N55" s="378"/>
      <c r="O55" s="374">
        <v>14830</v>
      </c>
      <c r="P55" s="379">
        <v>15522</v>
      </c>
      <c r="Q55" s="376">
        <v>23340820.670000002</v>
      </c>
      <c r="R55" s="380">
        <v>23388048</v>
      </c>
      <c r="S55" s="398">
        <v>1.002023379154817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2329</v>
      </c>
      <c r="E56" s="375">
        <v>2776</v>
      </c>
      <c r="F56" s="376">
        <v>6354799.8399999999</v>
      </c>
      <c r="G56" s="377">
        <v>7841213.9500000002</v>
      </c>
      <c r="H56" s="684">
        <v>1.2339041586556092</v>
      </c>
      <c r="I56" s="374">
        <v>64</v>
      </c>
      <c r="J56" s="375">
        <v>71</v>
      </c>
      <c r="K56" s="376">
        <v>158645.81</v>
      </c>
      <c r="L56" s="377">
        <v>230767.79</v>
      </c>
      <c r="M56" s="684">
        <v>1.4546100524180248</v>
      </c>
      <c r="N56" s="378"/>
      <c r="O56" s="374">
        <v>2393</v>
      </c>
      <c r="P56" s="379">
        <v>2847</v>
      </c>
      <c r="Q56" s="376">
        <v>6513445.6499999994</v>
      </c>
      <c r="R56" s="380">
        <v>8071981.7400000002</v>
      </c>
      <c r="S56" s="398">
        <v>1.2392798180483782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0</v>
      </c>
      <c r="E57" s="375">
        <v>22</v>
      </c>
      <c r="F57" s="376">
        <v>0</v>
      </c>
      <c r="G57" s="377">
        <v>41200</v>
      </c>
      <c r="H57" s="684" t="s">
        <v>335</v>
      </c>
      <c r="I57" s="374">
        <v>0</v>
      </c>
      <c r="J57" s="375">
        <v>0</v>
      </c>
      <c r="K57" s="376">
        <v>0</v>
      </c>
      <c r="L57" s="377">
        <v>0</v>
      </c>
      <c r="M57" s="684" t="s">
        <v>335</v>
      </c>
      <c r="N57" s="378"/>
      <c r="O57" s="374">
        <v>0</v>
      </c>
      <c r="P57" s="379">
        <v>22</v>
      </c>
      <c r="Q57" s="376">
        <v>0</v>
      </c>
      <c r="R57" s="380">
        <v>41200</v>
      </c>
      <c r="S57" s="398" t="s">
        <v>335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6879</v>
      </c>
      <c r="E58" s="375">
        <v>6620</v>
      </c>
      <c r="F58" s="376">
        <v>23090418.359999999</v>
      </c>
      <c r="G58" s="377">
        <v>22077353.070000004</v>
      </c>
      <c r="H58" s="684">
        <v>0.95612616132781081</v>
      </c>
      <c r="I58" s="374">
        <v>156</v>
      </c>
      <c r="J58" s="375">
        <v>211</v>
      </c>
      <c r="K58" s="376">
        <v>283944.39999999997</v>
      </c>
      <c r="L58" s="377">
        <v>380198.67</v>
      </c>
      <c r="M58" s="684">
        <v>1.3389898515343146</v>
      </c>
      <c r="N58" s="378"/>
      <c r="O58" s="374">
        <v>7035</v>
      </c>
      <c r="P58" s="379">
        <v>6831</v>
      </c>
      <c r="Q58" s="376">
        <v>23374362.759999998</v>
      </c>
      <c r="R58" s="380">
        <v>22457551.740000006</v>
      </c>
      <c r="S58" s="398">
        <v>0.96077706890179226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11707</v>
      </c>
      <c r="E59" s="375">
        <v>12392</v>
      </c>
      <c r="F59" s="376">
        <v>21988247.469999999</v>
      </c>
      <c r="G59" s="377">
        <v>22872723.357700001</v>
      </c>
      <c r="H59" s="684">
        <v>1.0402249378403963</v>
      </c>
      <c r="I59" s="374">
        <v>1100</v>
      </c>
      <c r="J59" s="375">
        <v>1421</v>
      </c>
      <c r="K59" s="376">
        <v>1972809</v>
      </c>
      <c r="L59" s="377">
        <v>2393152</v>
      </c>
      <c r="M59" s="684">
        <v>1.2130682696601647</v>
      </c>
      <c r="N59" s="378"/>
      <c r="O59" s="374">
        <v>12807</v>
      </c>
      <c r="P59" s="379">
        <v>13813</v>
      </c>
      <c r="Q59" s="376">
        <v>23961056.469999999</v>
      </c>
      <c r="R59" s="380">
        <v>25265875.357700001</v>
      </c>
      <c r="S59" s="398">
        <v>1.0544558162255357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3457</v>
      </c>
      <c r="E60" s="375">
        <v>4399</v>
      </c>
      <c r="F60" s="376">
        <v>14887061.259999998</v>
      </c>
      <c r="G60" s="377">
        <v>19010799.280000016</v>
      </c>
      <c r="H60" s="684">
        <v>1.2770014812177926</v>
      </c>
      <c r="I60" s="374">
        <v>0</v>
      </c>
      <c r="J60" s="375">
        <v>0</v>
      </c>
      <c r="K60" s="376">
        <v>0</v>
      </c>
      <c r="L60" s="377">
        <v>0</v>
      </c>
      <c r="M60" s="684" t="s">
        <v>335</v>
      </c>
      <c r="N60" s="378"/>
      <c r="O60" s="374">
        <v>3457</v>
      </c>
      <c r="P60" s="379">
        <v>4399</v>
      </c>
      <c r="Q60" s="376">
        <v>14887061.259999998</v>
      </c>
      <c r="R60" s="380">
        <v>19010799.280000016</v>
      </c>
      <c r="S60" s="398">
        <v>1.2770014812177926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1041</v>
      </c>
      <c r="E61" s="375">
        <v>1088</v>
      </c>
      <c r="F61" s="376">
        <v>3411507.2299999995</v>
      </c>
      <c r="G61" s="377">
        <v>4336228.3</v>
      </c>
      <c r="H61" s="684">
        <v>1.2710593903680516</v>
      </c>
      <c r="I61" s="374">
        <v>515</v>
      </c>
      <c r="J61" s="375">
        <v>520</v>
      </c>
      <c r="K61" s="376">
        <v>1192041.9400000002</v>
      </c>
      <c r="L61" s="377">
        <v>1204502.8999999997</v>
      </c>
      <c r="M61" s="684">
        <v>1.0104534577030062</v>
      </c>
      <c r="N61" s="378"/>
      <c r="O61" s="374">
        <v>1556</v>
      </c>
      <c r="P61" s="379">
        <v>1608</v>
      </c>
      <c r="Q61" s="376">
        <v>4603549.17</v>
      </c>
      <c r="R61" s="380">
        <v>5540731.1999999993</v>
      </c>
      <c r="S61" s="398">
        <v>1.2035781514200703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16233</v>
      </c>
      <c r="E62" s="375">
        <v>16087</v>
      </c>
      <c r="F62" s="376">
        <v>38457993.230000004</v>
      </c>
      <c r="G62" s="377">
        <v>38847923.149999991</v>
      </c>
      <c r="H62" s="684">
        <v>1.0101391125030366</v>
      </c>
      <c r="I62" s="374">
        <v>825</v>
      </c>
      <c r="J62" s="375">
        <v>770</v>
      </c>
      <c r="K62" s="376">
        <v>1927872.9100000001</v>
      </c>
      <c r="L62" s="377">
        <v>2127088.7300000004</v>
      </c>
      <c r="M62" s="684">
        <v>1.1033345190788537</v>
      </c>
      <c r="N62" s="378"/>
      <c r="O62" s="374">
        <v>17058</v>
      </c>
      <c r="P62" s="379">
        <v>16857</v>
      </c>
      <c r="Q62" s="376">
        <v>40385866.140000001</v>
      </c>
      <c r="R62" s="380">
        <v>40975011.879999995</v>
      </c>
      <c r="S62" s="398">
        <v>1.0145879189010751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8687</v>
      </c>
      <c r="E63" s="375">
        <v>8802</v>
      </c>
      <c r="F63" s="376">
        <v>19814595.491999999</v>
      </c>
      <c r="G63" s="377">
        <v>16600961.679999998</v>
      </c>
      <c r="H63" s="684">
        <v>0.83781481618953657</v>
      </c>
      <c r="I63" s="374">
        <v>4</v>
      </c>
      <c r="J63" s="375">
        <v>14</v>
      </c>
      <c r="K63" s="376">
        <v>1683.27</v>
      </c>
      <c r="L63" s="377">
        <v>19267.28</v>
      </c>
      <c r="M63" s="684">
        <v>11.44633956525097</v>
      </c>
      <c r="N63" s="378"/>
      <c r="O63" s="374">
        <v>8691</v>
      </c>
      <c r="P63" s="379">
        <v>8816</v>
      </c>
      <c r="Q63" s="376">
        <v>19816278.761999998</v>
      </c>
      <c r="R63" s="380">
        <v>16620228.959999997</v>
      </c>
      <c r="S63" s="398">
        <v>0.83871594458346055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7402</v>
      </c>
      <c r="E64" s="375">
        <v>8644</v>
      </c>
      <c r="F64" s="376">
        <v>23288993.368363194</v>
      </c>
      <c r="G64" s="377">
        <v>28449644.715584308</v>
      </c>
      <c r="H64" s="684">
        <v>1.2215918595361692</v>
      </c>
      <c r="I64" s="374">
        <v>1272</v>
      </c>
      <c r="J64" s="375">
        <v>1757</v>
      </c>
      <c r="K64" s="376">
        <v>2497099.8795711463</v>
      </c>
      <c r="L64" s="377">
        <v>3748152.9422827298</v>
      </c>
      <c r="M64" s="684">
        <v>1.5010024120166312</v>
      </c>
      <c r="N64" s="378"/>
      <c r="O64" s="374">
        <v>8674</v>
      </c>
      <c r="P64" s="379">
        <v>10401</v>
      </c>
      <c r="Q64" s="376">
        <v>25786093.247934341</v>
      </c>
      <c r="R64" s="380">
        <v>32197797.657867037</v>
      </c>
      <c r="S64" s="398">
        <v>1.2486497023137197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5831</v>
      </c>
      <c r="E65" s="375">
        <v>5526</v>
      </c>
      <c r="F65" s="376">
        <v>12230116.969999999</v>
      </c>
      <c r="G65" s="377">
        <v>13373731.68</v>
      </c>
      <c r="H65" s="684">
        <v>1.0935080762355129</v>
      </c>
      <c r="I65" s="374">
        <v>77</v>
      </c>
      <c r="J65" s="375">
        <v>112</v>
      </c>
      <c r="K65" s="376">
        <v>213177.26</v>
      </c>
      <c r="L65" s="377">
        <v>217430.07</v>
      </c>
      <c r="M65" s="684">
        <v>1.0199496419083349</v>
      </c>
      <c r="N65" s="378"/>
      <c r="O65" s="374">
        <v>5908</v>
      </c>
      <c r="P65" s="379">
        <v>5638</v>
      </c>
      <c r="Q65" s="376">
        <v>12443294.229999999</v>
      </c>
      <c r="R65" s="380">
        <v>13591161.75</v>
      </c>
      <c r="S65" s="398">
        <v>1.0922478805678777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2968</v>
      </c>
      <c r="E66" s="375">
        <v>3126</v>
      </c>
      <c r="F66" s="376">
        <v>5743347.9799999995</v>
      </c>
      <c r="G66" s="377">
        <v>6198067.7700000005</v>
      </c>
      <c r="H66" s="684">
        <v>1.0791732960606717</v>
      </c>
      <c r="I66" s="374">
        <v>479</v>
      </c>
      <c r="J66" s="375">
        <v>496</v>
      </c>
      <c r="K66" s="376">
        <v>819061.69</v>
      </c>
      <c r="L66" s="377">
        <v>931805.87</v>
      </c>
      <c r="M66" s="684">
        <v>1.1376504131208969</v>
      </c>
      <c r="N66" s="378"/>
      <c r="O66" s="374">
        <v>3447</v>
      </c>
      <c r="P66" s="379">
        <v>3622</v>
      </c>
      <c r="Q66" s="376">
        <v>6562409.6699999999</v>
      </c>
      <c r="R66" s="380">
        <v>7129873.6400000006</v>
      </c>
      <c r="S66" s="398">
        <v>1.0864718904389887</v>
      </c>
    </row>
    <row r="67" spans="1:19" s="266" customFormat="1" ht="19.149999999999999" customHeight="1" x14ac:dyDescent="0.25">
      <c r="A67" s="275"/>
      <c r="B67" s="1074" t="s">
        <v>214</v>
      </c>
      <c r="C67" s="1074"/>
      <c r="D67" s="384">
        <v>84082</v>
      </c>
      <c r="E67" s="385">
        <v>87711</v>
      </c>
      <c r="F67" s="377">
        <v>198809325.79036319</v>
      </c>
      <c r="G67" s="386">
        <v>209820336.43328434</v>
      </c>
      <c r="H67" s="685">
        <v>1.055384779356537</v>
      </c>
      <c r="I67" s="384">
        <v>4926</v>
      </c>
      <c r="J67" s="385">
        <v>6352</v>
      </c>
      <c r="K67" s="377">
        <v>9801769.1895711459</v>
      </c>
      <c r="L67" s="386">
        <v>12622455.64228273</v>
      </c>
      <c r="M67" s="685">
        <v>1.2877731966707326</v>
      </c>
      <c r="N67" s="387"/>
      <c r="O67" s="670">
        <v>89008</v>
      </c>
      <c r="P67" s="388">
        <v>94063</v>
      </c>
      <c r="Q67" s="377">
        <v>208611094.9799343</v>
      </c>
      <c r="R67" s="389">
        <v>222442792.07556707</v>
      </c>
      <c r="S67" s="683">
        <v>1.0663037461979823</v>
      </c>
    </row>
    <row r="68" spans="1:19" s="266" customFormat="1" ht="19.149999999999999" customHeight="1" x14ac:dyDescent="0.25">
      <c r="A68" s="275"/>
      <c r="B68" s="321"/>
      <c r="C68" s="321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f>SUM(F72+#REF!+K72+#REF!)</f>
        <v>#REF!</v>
      </c>
      <c r="R72" s="296" t="e">
        <f>SUM(G72+#REF!+L72+#REF!)</f>
        <v>#REF!</v>
      </c>
      <c r="S72" s="295" t="e">
        <f>SUM(R72)/Q72</f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f>SUM(F73+#REF!+K73+#REF!)</f>
        <v>#REF!</v>
      </c>
      <c r="R73" s="296" t="e">
        <f>SUM(G73+#REF!+L73+#REF!)</f>
        <v>#REF!</v>
      </c>
      <c r="S73" s="295" t="e">
        <f>SUM(R73)/Q73</f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f>SUM(F74+#REF!+K74+#REF!)</f>
        <v>#REF!</v>
      </c>
      <c r="R74" s="296" t="e">
        <f>SUM(G74+#REF!+L74+#REF!)</f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f>SUM(F75+#REF!+K75+#REF!)</f>
        <v>#REF!</v>
      </c>
      <c r="R75" s="296" t="e">
        <f>SUM(G75+#REF!+L75+#REF!)</f>
        <v>#REF!</v>
      </c>
      <c r="S75" s="295" t="e">
        <f>SUM(R75)/Q75</f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f>SUM(F76+#REF!+K76+#REF!)</f>
        <v>#REF!</v>
      </c>
      <c r="R76" s="296" t="e">
        <f>SUM(G76+#REF!+L76+#REF!)</f>
        <v>#REF!</v>
      </c>
      <c r="S76" s="295" t="e">
        <f>SUM(R76)/Q76</f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f>SUM(F77+#REF!+K77+#REF!)</f>
        <v>#REF!</v>
      </c>
      <c r="R77" s="296" t="e">
        <f>SUM(G77+#REF!+L77+#REF!)</f>
        <v>#REF!</v>
      </c>
      <c r="S77" s="295" t="e">
        <f>SUM(R77)/Q77</f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A8:A9"/>
    <mergeCell ref="B8:B10"/>
    <mergeCell ref="C8:C10"/>
    <mergeCell ref="D8:G8"/>
    <mergeCell ref="O8:S8"/>
    <mergeCell ref="K9:L9"/>
    <mergeCell ref="O9:P9"/>
    <mergeCell ref="Q9:R9"/>
    <mergeCell ref="S9:S10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4:S4"/>
    <mergeCell ref="B5:S5"/>
    <mergeCell ref="R7:S7"/>
    <mergeCell ref="B25:C25"/>
    <mergeCell ref="B7:E7"/>
  </mergeCells>
  <conditionalFormatting sqref="S72:S77 S51 S68:S70">
    <cfRule type="cellIs" dxfId="373" priority="83" stopIfTrue="1" operator="lessThan">
      <formula>1</formula>
    </cfRule>
    <cfRule type="cellIs" dxfId="372" priority="84" stopIfTrue="1" operator="greaterThan">
      <formula>1</formula>
    </cfRule>
  </conditionalFormatting>
  <conditionalFormatting sqref="S26 S35 S42">
    <cfRule type="cellIs" dxfId="371" priority="81" stopIfTrue="1" operator="lessThan">
      <formula>1</formula>
    </cfRule>
    <cfRule type="cellIs" dxfId="370" priority="82" stopIfTrue="1" operator="greaterThan">
      <formula>1</formula>
    </cfRule>
  </conditionalFormatting>
  <conditionalFormatting sqref="S27:S34 S13:S25 S43:S50">
    <cfRule type="cellIs" dxfId="369" priority="76" operator="greaterThan">
      <formula>1</formula>
    </cfRule>
    <cfRule type="cellIs" dxfId="368" priority="77" operator="lessThan">
      <formula>1</formula>
    </cfRule>
    <cfRule type="cellIs" dxfId="367" priority="78" operator="greaterThan">
      <formula>51</formula>
    </cfRule>
    <cfRule type="cellIs" dxfId="366" priority="79" stopIfTrue="1" operator="lessThan">
      <formula>1</formula>
    </cfRule>
    <cfRule type="cellIs" dxfId="365" priority="80" stopIfTrue="1" operator="greaterThan">
      <formula>1</formula>
    </cfRule>
  </conditionalFormatting>
  <conditionalFormatting sqref="S36:S37">
    <cfRule type="cellIs" dxfId="364" priority="66" operator="greaterThan">
      <formula>1</formula>
    </cfRule>
    <cfRule type="cellIs" dxfId="363" priority="67" operator="lessThan">
      <formula>1</formula>
    </cfRule>
    <cfRule type="cellIs" dxfId="362" priority="68" operator="greaterThan">
      <formula>51</formula>
    </cfRule>
    <cfRule type="cellIs" dxfId="361" priority="69" stopIfTrue="1" operator="lessThan">
      <formula>1</formula>
    </cfRule>
    <cfRule type="cellIs" dxfId="360" priority="70" stopIfTrue="1" operator="greaterThan">
      <formula>1</formula>
    </cfRule>
  </conditionalFormatting>
  <conditionalFormatting sqref="H12:H25">
    <cfRule type="cellIs" dxfId="359" priority="47" operator="lessThan">
      <formula>1</formula>
    </cfRule>
    <cfRule type="cellIs" dxfId="358" priority="48" operator="greaterThan">
      <formula>1</formula>
    </cfRule>
  </conditionalFormatting>
  <conditionalFormatting sqref="M12">
    <cfRule type="cellIs" dxfId="357" priority="45" operator="lessThan">
      <formula>1</formula>
    </cfRule>
    <cfRule type="cellIs" dxfId="356" priority="46" operator="greaterThan">
      <formula>1</formula>
    </cfRule>
  </conditionalFormatting>
  <conditionalFormatting sqref="M13:M24">
    <cfRule type="cellIs" dxfId="355" priority="43" operator="lessThan">
      <formula>1</formula>
    </cfRule>
    <cfRule type="cellIs" dxfId="354" priority="44" operator="greaterThan">
      <formula>1</formula>
    </cfRule>
  </conditionalFormatting>
  <conditionalFormatting sqref="M25">
    <cfRule type="cellIs" dxfId="353" priority="41" operator="lessThan">
      <formula>1</formula>
    </cfRule>
    <cfRule type="cellIs" dxfId="352" priority="42" operator="greaterThan">
      <formula>1</formula>
    </cfRule>
  </conditionalFormatting>
  <conditionalFormatting sqref="H27">
    <cfRule type="cellIs" dxfId="351" priority="39" operator="lessThan">
      <formula>1</formula>
    </cfRule>
    <cfRule type="cellIs" dxfId="350" priority="40" operator="greaterThan">
      <formula>1</formula>
    </cfRule>
  </conditionalFormatting>
  <conditionalFormatting sqref="H28:H33">
    <cfRule type="cellIs" dxfId="349" priority="37" operator="lessThan">
      <formula>1</formula>
    </cfRule>
    <cfRule type="cellIs" dxfId="348" priority="38" operator="greaterThan">
      <formula>1</formula>
    </cfRule>
  </conditionalFormatting>
  <conditionalFormatting sqref="H34">
    <cfRule type="cellIs" dxfId="347" priority="35" operator="lessThan">
      <formula>1</formula>
    </cfRule>
    <cfRule type="cellIs" dxfId="346" priority="36" operator="greaterThan">
      <formula>1</formula>
    </cfRule>
  </conditionalFormatting>
  <conditionalFormatting sqref="H36:H37">
    <cfRule type="cellIs" dxfId="345" priority="33" operator="lessThan">
      <formula>1</formula>
    </cfRule>
    <cfRule type="cellIs" dxfId="344" priority="34" operator="greaterThan">
      <formula>1</formula>
    </cfRule>
  </conditionalFormatting>
  <conditionalFormatting sqref="M27">
    <cfRule type="cellIs" dxfId="343" priority="31" operator="lessThan">
      <formula>1</formula>
    </cfRule>
    <cfRule type="cellIs" dxfId="342" priority="32" operator="greaterThan">
      <formula>1</formula>
    </cfRule>
  </conditionalFormatting>
  <conditionalFormatting sqref="M27:M33">
    <cfRule type="cellIs" dxfId="341" priority="29" operator="lessThan">
      <formula>1</formula>
    </cfRule>
    <cfRule type="cellIs" dxfId="340" priority="30" operator="greaterThan">
      <formula>1</formula>
    </cfRule>
  </conditionalFormatting>
  <conditionalFormatting sqref="M34">
    <cfRule type="cellIs" dxfId="339" priority="27" operator="lessThan">
      <formula>1</formula>
    </cfRule>
    <cfRule type="cellIs" dxfId="338" priority="28" operator="greaterThan">
      <formula>1</formula>
    </cfRule>
  </conditionalFormatting>
  <conditionalFormatting sqref="H43">
    <cfRule type="cellIs" dxfId="337" priority="25" operator="lessThan">
      <formula>1</formula>
    </cfRule>
    <cfRule type="cellIs" dxfId="336" priority="26" operator="greaterThan">
      <formula>1</formula>
    </cfRule>
  </conditionalFormatting>
  <conditionalFormatting sqref="H44:H49">
    <cfRule type="cellIs" dxfId="335" priority="23" operator="lessThan">
      <formula>1</formula>
    </cfRule>
    <cfRule type="cellIs" dxfId="334" priority="24" operator="greaterThan">
      <formula>1</formula>
    </cfRule>
  </conditionalFormatting>
  <conditionalFormatting sqref="H50">
    <cfRule type="cellIs" dxfId="333" priority="21" operator="lessThan">
      <formula>1</formula>
    </cfRule>
    <cfRule type="cellIs" dxfId="332" priority="22" operator="greaterThan">
      <formula>1</formula>
    </cfRule>
  </conditionalFormatting>
  <conditionalFormatting sqref="S54:S67">
    <cfRule type="cellIs" dxfId="331" priority="16" operator="greaterThan">
      <formula>1</formula>
    </cfRule>
    <cfRule type="cellIs" dxfId="330" priority="17" operator="lessThan">
      <formula>1</formula>
    </cfRule>
    <cfRule type="cellIs" dxfId="329" priority="18" operator="greaterThan">
      <formula>51</formula>
    </cfRule>
    <cfRule type="cellIs" dxfId="328" priority="19" stopIfTrue="1" operator="lessThan">
      <formula>1</formula>
    </cfRule>
    <cfRule type="cellIs" dxfId="327" priority="20" stopIfTrue="1" operator="greaterThan">
      <formula>1</formula>
    </cfRule>
  </conditionalFormatting>
  <conditionalFormatting sqref="H54:H67">
    <cfRule type="cellIs" dxfId="326" priority="14" operator="lessThan">
      <formula>1</formula>
    </cfRule>
    <cfRule type="cellIs" dxfId="325" priority="15" operator="greaterThan">
      <formula>1</formula>
    </cfRule>
  </conditionalFormatting>
  <conditionalFormatting sqref="M54">
    <cfRule type="cellIs" dxfId="324" priority="12" operator="lessThan">
      <formula>1</formula>
    </cfRule>
    <cfRule type="cellIs" dxfId="323" priority="13" operator="greaterThan">
      <formula>1</formula>
    </cfRule>
  </conditionalFormatting>
  <conditionalFormatting sqref="M55:M66">
    <cfRule type="cellIs" dxfId="322" priority="10" operator="lessThan">
      <formula>1</formula>
    </cfRule>
    <cfRule type="cellIs" dxfId="321" priority="11" operator="greaterThan">
      <formula>1</formula>
    </cfRule>
  </conditionalFormatting>
  <conditionalFormatting sqref="M67">
    <cfRule type="cellIs" dxfId="320" priority="8" operator="lessThan">
      <formula>1</formula>
    </cfRule>
    <cfRule type="cellIs" dxfId="319" priority="9" operator="greaterThan">
      <formula>1</formula>
    </cfRule>
  </conditionalFormatting>
  <conditionalFormatting sqref="M36">
    <cfRule type="cellIs" dxfId="318" priority="6" operator="lessThan">
      <formula>1</formula>
    </cfRule>
    <cfRule type="cellIs" dxfId="317" priority="7" operator="greaterThan">
      <formula>1</formula>
    </cfRule>
  </conditionalFormatting>
  <conditionalFormatting sqref="S12">
    <cfRule type="cellIs" dxfId="316" priority="1" operator="greaterThan">
      <formula>1</formula>
    </cfRule>
    <cfRule type="cellIs" dxfId="315" priority="2" operator="lessThan">
      <formula>1</formula>
    </cfRule>
    <cfRule type="cellIs" dxfId="314" priority="3" operator="greaterThan">
      <formula>51</formula>
    </cfRule>
    <cfRule type="cellIs" dxfId="313" priority="4" stopIfTrue="1" operator="lessThan">
      <formula>1</formula>
    </cfRule>
    <cfRule type="cellIs" dxfId="31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084" t="s">
        <v>129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5"/>
      <c r="L2" s="1085"/>
      <c r="M2" s="1085"/>
      <c r="N2" s="1085"/>
    </row>
    <row r="3" spans="1:14" s="549" customFormat="1" ht="16.5" customHeight="1" x14ac:dyDescent="0.25">
      <c r="A3" s="1086" t="s">
        <v>151</v>
      </c>
      <c r="B3" s="1086"/>
      <c r="C3" s="1086"/>
      <c r="D3" s="1086"/>
      <c r="E3" s="1086"/>
      <c r="F3" s="1086"/>
      <c r="G3" s="1086"/>
      <c r="H3" s="1086"/>
      <c r="I3" s="1086"/>
      <c r="J3" s="1086"/>
      <c r="K3" s="1087"/>
      <c r="L3" s="1087"/>
      <c r="M3" s="1087"/>
      <c r="N3" s="1087"/>
    </row>
    <row r="4" spans="1:14" ht="16.5" customHeight="1" x14ac:dyDescent="0.25">
      <c r="A4" s="1080" t="s">
        <v>84</v>
      </c>
      <c r="B4" s="1082" t="s">
        <v>48</v>
      </c>
      <c r="C4" s="1091" t="s">
        <v>85</v>
      </c>
      <c r="D4" s="1092"/>
      <c r="E4" s="1093"/>
      <c r="F4" s="1093"/>
      <c r="G4" s="1093"/>
      <c r="H4" s="1093"/>
      <c r="I4" s="1096" t="s">
        <v>86</v>
      </c>
      <c r="J4" s="1097"/>
      <c r="K4" s="1098"/>
      <c r="L4" s="1098"/>
      <c r="M4" s="1098"/>
      <c r="N4" s="1099"/>
    </row>
    <row r="5" spans="1:14" ht="15.75" customHeight="1" x14ac:dyDescent="0.25">
      <c r="A5" s="1081"/>
      <c r="B5" s="1083"/>
      <c r="C5" s="1094"/>
      <c r="D5" s="1094"/>
      <c r="E5" s="1095"/>
      <c r="F5" s="1095"/>
      <c r="G5" s="1095"/>
      <c r="H5" s="1095"/>
      <c r="I5" s="1100"/>
      <c r="J5" s="1100"/>
      <c r="K5" s="1101"/>
      <c r="L5" s="1101"/>
      <c r="M5" s="1101"/>
      <c r="N5" s="1102"/>
    </row>
    <row r="6" spans="1:14" ht="15.75" customHeight="1" x14ac:dyDescent="0.25">
      <c r="A6" s="1081"/>
      <c r="B6" s="1083"/>
      <c r="C6" s="1088" t="s">
        <v>93</v>
      </c>
      <c r="D6" s="1089"/>
      <c r="E6" s="1090" t="s">
        <v>52</v>
      </c>
      <c r="F6" s="1090"/>
      <c r="G6" s="1090" t="s">
        <v>95</v>
      </c>
      <c r="H6" s="1090"/>
      <c r="I6" s="1088" t="s">
        <v>93</v>
      </c>
      <c r="J6" s="1089"/>
      <c r="K6" s="1104" t="s">
        <v>52</v>
      </c>
      <c r="L6" s="1104"/>
      <c r="M6" s="1090" t="s">
        <v>94</v>
      </c>
      <c r="N6" s="1103"/>
    </row>
    <row r="7" spans="1:14" ht="25.5" customHeight="1" x14ac:dyDescent="0.25">
      <c r="A7" s="1081"/>
      <c r="B7" s="1083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078" t="s">
        <v>88</v>
      </c>
      <c r="B22" s="1079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107" t="s">
        <v>130</v>
      </c>
      <c r="B1" s="1108"/>
      <c r="C1" s="1108"/>
      <c r="D1" s="1108"/>
    </row>
    <row r="2" spans="1:10" s="244" customFormat="1" ht="15.75" customHeight="1" x14ac:dyDescent="0.25">
      <c r="A2" s="1109" t="s">
        <v>151</v>
      </c>
      <c r="B2" s="1110"/>
      <c r="C2" s="1110"/>
      <c r="D2" s="1110"/>
      <c r="E2" s="243"/>
      <c r="F2" s="243"/>
    </row>
    <row r="3" spans="1:10" s="46" customFormat="1" ht="13.5" customHeight="1" x14ac:dyDescent="0.2"/>
    <row r="4" spans="1:10" ht="17.25" customHeight="1" x14ac:dyDescent="0.2">
      <c r="A4" s="1111" t="s">
        <v>74</v>
      </c>
      <c r="B4" s="1113" t="s">
        <v>48</v>
      </c>
      <c r="C4" s="1113" t="s">
        <v>2</v>
      </c>
      <c r="D4" s="1115" t="s">
        <v>3</v>
      </c>
    </row>
    <row r="5" spans="1:10" s="50" customFormat="1" ht="35.25" customHeight="1" x14ac:dyDescent="0.2">
      <c r="A5" s="1112"/>
      <c r="B5" s="1114"/>
      <c r="C5" s="1114"/>
      <c r="D5" s="1116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105" t="s">
        <v>91</v>
      </c>
      <c r="B14" s="1106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117" t="s">
        <v>131</v>
      </c>
      <c r="B2" s="1118"/>
      <c r="C2" s="1118"/>
      <c r="D2" s="1118"/>
      <c r="E2" s="1119"/>
      <c r="F2" s="1119"/>
      <c r="G2" s="1119"/>
      <c r="H2" s="1119"/>
    </row>
    <row r="3" spans="1:10" s="2" customFormat="1" ht="14.25" customHeight="1" x14ac:dyDescent="0.3">
      <c r="A3" s="1109" t="s">
        <v>151</v>
      </c>
      <c r="B3" s="1110"/>
      <c r="C3" s="1110"/>
      <c r="D3" s="1110"/>
      <c r="E3" s="1134"/>
      <c r="F3" s="1134"/>
      <c r="G3" s="1134"/>
      <c r="H3" s="1134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120" t="s">
        <v>0</v>
      </c>
      <c r="B5" s="1007" t="s">
        <v>1</v>
      </c>
      <c r="C5" s="1122"/>
      <c r="D5" s="1122"/>
      <c r="E5" s="1122"/>
      <c r="F5" s="1122"/>
      <c r="G5" s="1123"/>
      <c r="H5" s="1124"/>
      <c r="I5" s="136"/>
    </row>
    <row r="6" spans="1:10" s="6" customFormat="1" ht="15" customHeight="1" x14ac:dyDescent="0.25">
      <c r="A6" s="1121"/>
      <c r="B6" s="1008"/>
      <c r="C6" s="1125" t="s">
        <v>93</v>
      </c>
      <c r="D6" s="1125"/>
      <c r="E6" s="1126" t="s">
        <v>52</v>
      </c>
      <c r="F6" s="1126"/>
      <c r="G6" s="1129" t="s">
        <v>82</v>
      </c>
      <c r="H6" s="1130"/>
      <c r="I6" s="136"/>
    </row>
    <row r="7" spans="1:10" s="6" customFormat="1" ht="15" customHeight="1" x14ac:dyDescent="0.25">
      <c r="A7" s="1121"/>
      <c r="B7" s="1008"/>
      <c r="C7" s="1125"/>
      <c r="D7" s="1125"/>
      <c r="E7" s="1126"/>
      <c r="F7" s="1126"/>
      <c r="G7" s="1129"/>
      <c r="H7" s="1130"/>
      <c r="I7" s="136"/>
    </row>
    <row r="8" spans="1:10" s="6" customFormat="1" ht="23.25" customHeight="1" x14ac:dyDescent="0.25">
      <c r="A8" s="1121"/>
      <c r="B8" s="1008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127" t="s">
        <v>40</v>
      </c>
      <c r="B28" s="1128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131"/>
      <c r="H31" s="1131"/>
    </row>
    <row r="32" spans="1:9" ht="15.75" customHeight="1" x14ac:dyDescent="0.3">
      <c r="A32" s="1"/>
      <c r="B32" s="15"/>
      <c r="C32" s="492"/>
      <c r="D32" s="35"/>
      <c r="E32" s="492"/>
      <c r="F32" s="35"/>
      <c r="G32" s="1132"/>
      <c r="H32" s="1133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8:B28"/>
    <mergeCell ref="G6:H7"/>
    <mergeCell ref="G31:H31"/>
    <mergeCell ref="G32:H32"/>
    <mergeCell ref="A3:H3"/>
    <mergeCell ref="A2:H2"/>
    <mergeCell ref="A5:A8"/>
    <mergeCell ref="B5:B8"/>
    <mergeCell ref="C5:D5"/>
    <mergeCell ref="E5:F5"/>
    <mergeCell ref="G5:H5"/>
    <mergeCell ref="C6:D7"/>
    <mergeCell ref="E6:F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136"/>
      <c r="B2" s="1137"/>
      <c r="C2" s="1137"/>
      <c r="D2" s="1137"/>
      <c r="E2" s="1137"/>
      <c r="F2" s="1137"/>
    </row>
    <row r="3" spans="1:9" s="2" customFormat="1" ht="15.75" customHeight="1" x14ac:dyDescent="0.3">
      <c r="A3" s="1138" t="s">
        <v>132</v>
      </c>
      <c r="B3" s="1139"/>
      <c r="C3" s="1139"/>
      <c r="D3" s="1139"/>
      <c r="E3" s="1140"/>
      <c r="F3" s="1140"/>
      <c r="G3" s="1140"/>
      <c r="H3" s="1140"/>
    </row>
    <row r="4" spans="1:9" s="2" customFormat="1" ht="13.5" customHeight="1" x14ac:dyDescent="0.3">
      <c r="A4" s="1086" t="s">
        <v>151</v>
      </c>
      <c r="B4" s="1135"/>
      <c r="C4" s="1135"/>
      <c r="D4" s="1135"/>
      <c r="E4" s="1135"/>
      <c r="F4" s="1135"/>
      <c r="G4" s="1135"/>
      <c r="H4" s="1135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120" t="s">
        <v>106</v>
      </c>
      <c r="B6" s="1007" t="s">
        <v>1</v>
      </c>
      <c r="C6" s="1122"/>
      <c r="D6" s="1122"/>
      <c r="E6" s="1122"/>
      <c r="F6" s="1122"/>
      <c r="G6" s="1123"/>
      <c r="H6" s="1124"/>
      <c r="I6" s="136"/>
    </row>
    <row r="7" spans="1:9" s="6" customFormat="1" ht="12.95" customHeight="1" x14ac:dyDescent="0.25">
      <c r="A7" s="1121"/>
      <c r="B7" s="1008"/>
      <c r="C7" s="1125" t="s">
        <v>93</v>
      </c>
      <c r="D7" s="1125"/>
      <c r="E7" s="1125" t="s">
        <v>52</v>
      </c>
      <c r="F7" s="1125"/>
      <c r="G7" s="1129" t="s">
        <v>82</v>
      </c>
      <c r="H7" s="1130"/>
      <c r="I7" s="136"/>
    </row>
    <row r="8" spans="1:9" s="14" customFormat="1" ht="12.95" customHeight="1" x14ac:dyDescent="0.25">
      <c r="A8" s="1121"/>
      <c r="B8" s="1008"/>
      <c r="C8" s="1125"/>
      <c r="D8" s="1125"/>
      <c r="E8" s="1125"/>
      <c r="F8" s="1125"/>
      <c r="G8" s="1129"/>
      <c r="H8" s="1130"/>
      <c r="I8" s="149"/>
    </row>
    <row r="9" spans="1:9" s="6" customFormat="1" ht="24" customHeight="1" x14ac:dyDescent="0.25">
      <c r="A9" s="1121"/>
      <c r="B9" s="1008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127" t="s">
        <v>45</v>
      </c>
      <c r="B15" s="1128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131"/>
      <c r="H17" s="1131"/>
    </row>
    <row r="18" spans="1:10" ht="15.75" customHeight="1" x14ac:dyDescent="0.3">
      <c r="A18" s="1"/>
      <c r="B18" s="15"/>
      <c r="C18" s="35"/>
      <c r="D18" s="35"/>
      <c r="E18" s="35"/>
      <c r="F18" s="35"/>
      <c r="G18" s="1132"/>
      <c r="H18" s="1133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G18:H18"/>
    <mergeCell ref="A15:B15"/>
    <mergeCell ref="A6:A9"/>
    <mergeCell ref="B6:B9"/>
    <mergeCell ref="C6:D6"/>
    <mergeCell ref="E6:F6"/>
    <mergeCell ref="G17:H17"/>
    <mergeCell ref="A4:H4"/>
    <mergeCell ref="G6:H6"/>
    <mergeCell ref="C7:D8"/>
    <mergeCell ref="E7:F8"/>
    <mergeCell ref="A2:F2"/>
    <mergeCell ref="A3:H3"/>
    <mergeCell ref="G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141" t="s">
        <v>133</v>
      </c>
      <c r="B2" s="1141"/>
      <c r="C2" s="1141"/>
      <c r="D2" s="1141"/>
    </row>
    <row r="3" spans="1:6" s="2" customFormat="1" ht="12" customHeight="1" x14ac:dyDescent="0.3">
      <c r="A3" s="1146" t="s">
        <v>151</v>
      </c>
      <c r="B3" s="1147"/>
      <c r="C3" s="1147"/>
      <c r="D3" s="1147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005" t="s">
        <v>106</v>
      </c>
      <c r="B5" s="1007" t="s">
        <v>1</v>
      </c>
      <c r="C5" s="1142" t="s">
        <v>134</v>
      </c>
      <c r="D5" s="1143"/>
    </row>
    <row r="6" spans="1:6" s="6" customFormat="1" ht="15" customHeight="1" x14ac:dyDescent="0.25">
      <c r="A6" s="1006"/>
      <c r="B6" s="1008"/>
      <c r="C6" s="1144"/>
      <c r="D6" s="1145"/>
      <c r="E6" s="5"/>
    </row>
    <row r="7" spans="1:6" s="6" customFormat="1" ht="15" customHeight="1" x14ac:dyDescent="0.25">
      <c r="A7" s="1006"/>
      <c r="B7" s="1008"/>
      <c r="C7" s="1144"/>
      <c r="D7" s="1145"/>
      <c r="E7" s="5"/>
    </row>
    <row r="8" spans="1:6" s="6" customFormat="1" ht="23.25" customHeight="1" x14ac:dyDescent="0.25">
      <c r="A8" s="1006"/>
      <c r="B8" s="1008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27" t="s">
        <v>40</v>
      </c>
      <c r="B28" s="1128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148"/>
      <c r="B2" s="1149"/>
    </row>
    <row r="3" spans="1:6" s="2" customFormat="1" ht="15" customHeight="1" x14ac:dyDescent="0.3">
      <c r="A3" s="1141" t="s">
        <v>135</v>
      </c>
      <c r="B3" s="1141"/>
      <c r="C3" s="1141"/>
      <c r="D3" s="1141"/>
    </row>
    <row r="4" spans="1:6" s="2" customFormat="1" ht="13.5" customHeight="1" x14ac:dyDescent="0.3">
      <c r="A4" s="1141" t="s">
        <v>151</v>
      </c>
      <c r="B4" s="1150"/>
      <c r="C4" s="1150"/>
      <c r="D4" s="1150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005" t="s">
        <v>106</v>
      </c>
      <c r="B6" s="1007" t="s">
        <v>1</v>
      </c>
      <c r="C6" s="1142" t="s">
        <v>134</v>
      </c>
      <c r="D6" s="1143"/>
    </row>
    <row r="7" spans="1:6" s="6" customFormat="1" ht="15" customHeight="1" x14ac:dyDescent="0.25">
      <c r="A7" s="1006"/>
      <c r="B7" s="1008"/>
      <c r="C7" s="1144"/>
      <c r="D7" s="1145"/>
      <c r="E7" s="5"/>
    </row>
    <row r="8" spans="1:6" s="6" customFormat="1" ht="15" customHeight="1" x14ac:dyDescent="0.25">
      <c r="A8" s="1006"/>
      <c r="B8" s="1008"/>
      <c r="C8" s="1144"/>
      <c r="D8" s="1145"/>
      <c r="E8" s="5"/>
    </row>
    <row r="9" spans="1:6" s="6" customFormat="1" ht="23.25" customHeight="1" x14ac:dyDescent="0.25">
      <c r="A9" s="1006"/>
      <c r="B9" s="1008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127" t="s">
        <v>45</v>
      </c>
      <c r="B15" s="1128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68" t="s">
        <v>266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309"/>
      <c r="Q4" s="309"/>
    </row>
    <row r="5" spans="1:17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887" t="s">
        <v>306</v>
      </c>
      <c r="C7" s="887"/>
      <c r="D7" s="887"/>
      <c r="E7" s="926"/>
      <c r="F7" s="926"/>
      <c r="G7" s="305"/>
      <c r="H7" s="305"/>
      <c r="I7" s="305"/>
      <c r="J7" s="305"/>
      <c r="K7" s="305"/>
      <c r="L7" s="305"/>
      <c r="M7" s="305"/>
      <c r="N7" s="870" t="s">
        <v>180</v>
      </c>
      <c r="O7" s="870"/>
    </row>
    <row r="8" spans="1:17" s="269" customFormat="1" ht="17.25" customHeight="1" x14ac:dyDescent="0.25">
      <c r="A8" s="871"/>
      <c r="B8" s="872" t="s">
        <v>84</v>
      </c>
      <c r="C8" s="875" t="s">
        <v>160</v>
      </c>
      <c r="D8" s="878" t="s">
        <v>81</v>
      </c>
      <c r="E8" s="879"/>
      <c r="F8" s="879"/>
      <c r="G8" s="879"/>
      <c r="H8" s="878" t="s">
        <v>52</v>
      </c>
      <c r="I8" s="879"/>
      <c r="J8" s="879"/>
      <c r="K8" s="879"/>
      <c r="L8" s="303"/>
      <c r="M8" s="880" t="s">
        <v>238</v>
      </c>
      <c r="N8" s="881"/>
      <c r="O8" s="882"/>
    </row>
    <row r="9" spans="1:17" s="269" customFormat="1" ht="17.25" customHeight="1" x14ac:dyDescent="0.25">
      <c r="A9" s="871"/>
      <c r="B9" s="873"/>
      <c r="C9" s="876"/>
      <c r="D9" s="919" t="s">
        <v>161</v>
      </c>
      <c r="E9" s="920"/>
      <c r="F9" s="920" t="s">
        <v>41</v>
      </c>
      <c r="G9" s="923"/>
      <c r="H9" s="919" t="s">
        <v>161</v>
      </c>
      <c r="I9" s="920"/>
      <c r="J9" s="920" t="s">
        <v>41</v>
      </c>
      <c r="K9" s="923"/>
      <c r="L9" s="533"/>
      <c r="M9" s="919" t="s">
        <v>324</v>
      </c>
      <c r="N9" s="920"/>
      <c r="O9" s="923"/>
    </row>
    <row r="10" spans="1:17" s="269" customFormat="1" ht="15" customHeight="1" x14ac:dyDescent="0.25">
      <c r="A10" s="871"/>
      <c r="B10" s="873"/>
      <c r="C10" s="876"/>
      <c r="D10" s="921" t="s">
        <v>162</v>
      </c>
      <c r="E10" s="922"/>
      <c r="F10" s="921" t="s">
        <v>162</v>
      </c>
      <c r="G10" s="922"/>
      <c r="H10" s="921" t="s">
        <v>162</v>
      </c>
      <c r="I10" s="922"/>
      <c r="J10" s="921" t="s">
        <v>162</v>
      </c>
      <c r="K10" s="922"/>
      <c r="L10" s="396"/>
      <c r="M10" s="893" t="s">
        <v>239</v>
      </c>
      <c r="N10" s="894"/>
      <c r="O10" s="885" t="s">
        <v>332</v>
      </c>
    </row>
    <row r="11" spans="1:17" s="269" customFormat="1" ht="16.149999999999999" customHeight="1" x14ac:dyDescent="0.25">
      <c r="A11" s="691"/>
      <c r="B11" s="874"/>
      <c r="C11" s="877"/>
      <c r="D11" s="760" t="s">
        <v>333</v>
      </c>
      <c r="E11" s="760" t="s">
        <v>334</v>
      </c>
      <c r="F11" s="760" t="s">
        <v>333</v>
      </c>
      <c r="G11" s="760" t="s">
        <v>334</v>
      </c>
      <c r="H11" s="760" t="s">
        <v>333</v>
      </c>
      <c r="I11" s="775" t="s">
        <v>334</v>
      </c>
      <c r="J11" s="760" t="s">
        <v>333</v>
      </c>
      <c r="K11" s="760" t="s">
        <v>334</v>
      </c>
      <c r="L11" s="761"/>
      <c r="M11" s="760" t="s">
        <v>333</v>
      </c>
      <c r="N11" s="760" t="s">
        <v>334</v>
      </c>
      <c r="O11" s="886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171</v>
      </c>
      <c r="D13" s="690">
        <v>13486590.51</v>
      </c>
      <c r="E13" s="650">
        <v>15580161.100000001</v>
      </c>
      <c r="F13" s="690">
        <v>17987181.670000002</v>
      </c>
      <c r="G13" s="650">
        <v>19184411.93</v>
      </c>
      <c r="H13" s="690">
        <v>3401538.35</v>
      </c>
      <c r="I13" s="650">
        <v>3938492.7900000005</v>
      </c>
      <c r="J13" s="690">
        <v>3594926.16</v>
      </c>
      <c r="K13" s="650">
        <v>4515259.6900000004</v>
      </c>
      <c r="L13" s="378"/>
      <c r="M13" s="376">
        <v>38470236.689999998</v>
      </c>
      <c r="N13" s="380">
        <v>43218325.509999998</v>
      </c>
      <c r="O13" s="529">
        <v>1.1234223968586663</v>
      </c>
    </row>
    <row r="14" spans="1:17" s="269" customFormat="1" ht="16.899999999999999" customHeight="1" x14ac:dyDescent="0.25">
      <c r="A14" s="696"/>
      <c r="B14" s="288" t="s">
        <v>55</v>
      </c>
      <c r="C14" s="694" t="s">
        <v>169</v>
      </c>
      <c r="D14" s="690">
        <v>40513088.600000001</v>
      </c>
      <c r="E14" s="650">
        <v>37259887.625899993</v>
      </c>
      <c r="F14" s="690">
        <v>2718283.23</v>
      </c>
      <c r="G14" s="650">
        <v>2413853.6700000004</v>
      </c>
      <c r="H14" s="690">
        <v>2678868.0100000002</v>
      </c>
      <c r="I14" s="650">
        <v>3108793.75</v>
      </c>
      <c r="J14" s="690">
        <v>0</v>
      </c>
      <c r="K14" s="650">
        <v>0</v>
      </c>
      <c r="L14" s="378"/>
      <c r="M14" s="376">
        <v>45910239.839999996</v>
      </c>
      <c r="N14" s="380">
        <v>42782535.045899995</v>
      </c>
      <c r="O14" s="529">
        <v>0.93187348171126427</v>
      </c>
    </row>
    <row r="15" spans="1:17" ht="16.899999999999999" customHeight="1" x14ac:dyDescent="0.25">
      <c r="A15" s="291"/>
      <c r="B15" s="289" t="s">
        <v>57</v>
      </c>
      <c r="C15" s="694" t="s">
        <v>166</v>
      </c>
      <c r="D15" s="690">
        <v>35106452.510600008</v>
      </c>
      <c r="E15" s="650">
        <v>36738312.720000006</v>
      </c>
      <c r="F15" s="690">
        <v>0</v>
      </c>
      <c r="G15" s="650">
        <v>0</v>
      </c>
      <c r="H15" s="690">
        <v>5619541.3246999998</v>
      </c>
      <c r="I15" s="650">
        <v>4534123.79</v>
      </c>
      <c r="J15" s="690">
        <v>0</v>
      </c>
      <c r="K15" s="650">
        <v>0</v>
      </c>
      <c r="L15" s="378"/>
      <c r="M15" s="376">
        <v>40725993.835300006</v>
      </c>
      <c r="N15" s="380">
        <v>41272436.510000005</v>
      </c>
      <c r="O15" s="529">
        <v>1.0134175405739605</v>
      </c>
    </row>
    <row r="16" spans="1:17" ht="16.899999999999999" customHeight="1" x14ac:dyDescent="0.25">
      <c r="A16" s="291"/>
      <c r="B16" s="289" t="s">
        <v>59</v>
      </c>
      <c r="C16" s="694" t="s">
        <v>87</v>
      </c>
      <c r="D16" s="690">
        <v>30581855.820000008</v>
      </c>
      <c r="E16" s="650">
        <v>32823426.939999998</v>
      </c>
      <c r="F16" s="690">
        <v>3742552.9</v>
      </c>
      <c r="G16" s="650">
        <v>3241389.45</v>
      </c>
      <c r="H16" s="690">
        <v>1149942.6000000001</v>
      </c>
      <c r="I16" s="650">
        <v>1575902.1099999999</v>
      </c>
      <c r="J16" s="690">
        <v>28805.119999999999</v>
      </c>
      <c r="K16" s="650">
        <v>84900.51</v>
      </c>
      <c r="L16" s="378"/>
      <c r="M16" s="376">
        <v>35503156.440000005</v>
      </c>
      <c r="N16" s="380">
        <v>37725619.009999998</v>
      </c>
      <c r="O16" s="529">
        <v>1.0625990135202747</v>
      </c>
    </row>
    <row r="17" spans="1:26" ht="16.899999999999999" customHeight="1" x14ac:dyDescent="0.25">
      <c r="A17" s="696"/>
      <c r="B17" s="288" t="s">
        <v>61</v>
      </c>
      <c r="C17" s="694" t="s">
        <v>165</v>
      </c>
      <c r="D17" s="690">
        <v>21290323.390000001</v>
      </c>
      <c r="E17" s="650">
        <v>28774553.620000001</v>
      </c>
      <c r="F17" s="690">
        <v>5498711.8500000006</v>
      </c>
      <c r="G17" s="650">
        <v>5305204.28</v>
      </c>
      <c r="H17" s="690">
        <v>536518.86</v>
      </c>
      <c r="I17" s="650">
        <v>1448071.35</v>
      </c>
      <c r="J17" s="690">
        <v>60172.15</v>
      </c>
      <c r="K17" s="650">
        <v>95609.9</v>
      </c>
      <c r="L17" s="378"/>
      <c r="M17" s="376">
        <v>27385726.25</v>
      </c>
      <c r="N17" s="380">
        <v>35623439.149999999</v>
      </c>
      <c r="O17" s="529">
        <v>1.3008031565348754</v>
      </c>
    </row>
    <row r="18" spans="1:26" ht="16.899999999999999" customHeight="1" x14ac:dyDescent="0.25">
      <c r="A18" s="291"/>
      <c r="B18" s="289" t="s">
        <v>63</v>
      </c>
      <c r="C18" s="694" t="s">
        <v>170</v>
      </c>
      <c r="D18" s="690">
        <v>22331730.32</v>
      </c>
      <c r="E18" s="650">
        <v>23717037.23</v>
      </c>
      <c r="F18" s="690">
        <v>5704994.9499999937</v>
      </c>
      <c r="G18" s="650">
        <v>6963036.2899999721</v>
      </c>
      <c r="H18" s="690">
        <v>0</v>
      </c>
      <c r="I18" s="650">
        <v>0</v>
      </c>
      <c r="J18" s="690">
        <v>126652.97</v>
      </c>
      <c r="K18" s="650">
        <v>387392.25000000081</v>
      </c>
      <c r="L18" s="378"/>
      <c r="M18" s="376">
        <v>28163378.239999995</v>
      </c>
      <c r="N18" s="380">
        <v>31067465.769999973</v>
      </c>
      <c r="O18" s="529">
        <v>1.1031157379364152</v>
      </c>
    </row>
    <row r="19" spans="1:26" ht="16.899999999999999" customHeight="1" x14ac:dyDescent="0.25">
      <c r="A19" s="291"/>
      <c r="B19" s="289" t="s">
        <v>65</v>
      </c>
      <c r="C19" s="694" t="s">
        <v>167</v>
      </c>
      <c r="D19" s="690">
        <v>5980076.7599999756</v>
      </c>
      <c r="E19" s="650">
        <v>6709549.0100000305</v>
      </c>
      <c r="F19" s="690">
        <v>15938143.420000056</v>
      </c>
      <c r="G19" s="650">
        <v>17029360.590000004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21918220.18000003</v>
      </c>
      <c r="N19" s="380">
        <v>23738909.600000035</v>
      </c>
      <c r="O19" s="529">
        <v>1.0830673934766541</v>
      </c>
    </row>
    <row r="20" spans="1:26" ht="16.899999999999999" customHeight="1" x14ac:dyDescent="0.25">
      <c r="A20" s="696"/>
      <c r="B20" s="288" t="s">
        <v>66</v>
      </c>
      <c r="C20" s="694" t="s">
        <v>168</v>
      </c>
      <c r="D20" s="690">
        <v>361536.90000000031</v>
      </c>
      <c r="E20" s="650">
        <v>396873.43000000017</v>
      </c>
      <c r="F20" s="690">
        <v>15463661.379999969</v>
      </c>
      <c r="G20" s="650">
        <v>14655075.830000196</v>
      </c>
      <c r="H20" s="690">
        <v>164513.07</v>
      </c>
      <c r="I20" s="650">
        <v>191679.25999999989</v>
      </c>
      <c r="J20" s="690">
        <v>5516327.4699999429</v>
      </c>
      <c r="K20" s="650">
        <v>5150852.879999999</v>
      </c>
      <c r="L20" s="378"/>
      <c r="M20" s="376">
        <v>21506038.819999911</v>
      </c>
      <c r="N20" s="380">
        <v>20394481.400000192</v>
      </c>
      <c r="O20" s="529">
        <v>0.94831417215865865</v>
      </c>
    </row>
    <row r="21" spans="1:26" ht="16.899999999999999" customHeight="1" x14ac:dyDescent="0.25">
      <c r="A21" s="291"/>
      <c r="B21" s="289" t="s">
        <v>67</v>
      </c>
      <c r="C21" s="694" t="s">
        <v>71</v>
      </c>
      <c r="D21" s="690">
        <v>17172754.32</v>
      </c>
      <c r="E21" s="650">
        <v>18963504.100000001</v>
      </c>
      <c r="F21" s="690">
        <v>0</v>
      </c>
      <c r="G21" s="650">
        <v>0</v>
      </c>
      <c r="H21" s="690">
        <v>487866.89</v>
      </c>
      <c r="I21" s="650">
        <v>639109.27</v>
      </c>
      <c r="J21" s="690">
        <v>0</v>
      </c>
      <c r="K21" s="650">
        <v>0</v>
      </c>
      <c r="L21" s="378"/>
      <c r="M21" s="376">
        <v>17660621.210000001</v>
      </c>
      <c r="N21" s="380">
        <v>19602613.370000001</v>
      </c>
      <c r="O21" s="529">
        <v>1.1099617129492807</v>
      </c>
    </row>
    <row r="22" spans="1:26" ht="16.899999999999999" customHeight="1" x14ac:dyDescent="0.25">
      <c r="A22" s="291"/>
      <c r="B22" s="289" t="s">
        <v>22</v>
      </c>
      <c r="C22" s="781" t="s">
        <v>54</v>
      </c>
      <c r="D22" s="690">
        <v>11164258.739999987</v>
      </c>
      <c r="E22" s="650">
        <v>12605033.741013691</v>
      </c>
      <c r="F22" s="690">
        <v>0</v>
      </c>
      <c r="G22" s="650">
        <v>0</v>
      </c>
      <c r="H22" s="690">
        <v>1708772.1000000043</v>
      </c>
      <c r="I22" s="650">
        <v>2497681.9899999951</v>
      </c>
      <c r="J22" s="690">
        <v>0</v>
      </c>
      <c r="K22" s="650">
        <v>0</v>
      </c>
      <c r="L22" s="378"/>
      <c r="M22" s="376">
        <v>12873030.839999992</v>
      </c>
      <c r="N22" s="380">
        <v>15102715.731013685</v>
      </c>
      <c r="O22" s="529">
        <v>1.1732058998946431</v>
      </c>
    </row>
    <row r="23" spans="1:26" ht="16.899999999999999" customHeight="1" x14ac:dyDescent="0.25">
      <c r="A23" s="696"/>
      <c r="B23" s="288" t="s">
        <v>24</v>
      </c>
      <c r="C23" s="780" t="s">
        <v>172</v>
      </c>
      <c r="D23" s="690">
        <v>10719378.42</v>
      </c>
      <c r="E23" s="650">
        <v>11607102.630000001</v>
      </c>
      <c r="F23" s="690">
        <v>0</v>
      </c>
      <c r="G23" s="650">
        <v>0</v>
      </c>
      <c r="H23" s="690">
        <v>3790937.2199999997</v>
      </c>
      <c r="I23" s="650">
        <v>3425177.33</v>
      </c>
      <c r="J23" s="690">
        <v>0</v>
      </c>
      <c r="K23" s="650">
        <v>0</v>
      </c>
      <c r="L23" s="378"/>
      <c r="M23" s="376">
        <v>14510315.640000001</v>
      </c>
      <c r="N23" s="380">
        <v>15032279.960000001</v>
      </c>
      <c r="O23" s="529">
        <v>1.0359719480230412</v>
      </c>
    </row>
    <row r="24" spans="1:26" s="274" customFormat="1" ht="16.899999999999999" customHeight="1" x14ac:dyDescent="0.25">
      <c r="A24" s="291"/>
      <c r="B24" s="289" t="s">
        <v>26</v>
      </c>
      <c r="C24" s="694" t="s">
        <v>163</v>
      </c>
      <c r="D24" s="690">
        <v>8963623.5399999991</v>
      </c>
      <c r="E24" s="650">
        <v>9922163.3599999994</v>
      </c>
      <c r="F24" s="690">
        <v>0</v>
      </c>
      <c r="G24" s="650">
        <v>0</v>
      </c>
      <c r="H24" s="690">
        <v>424894.04</v>
      </c>
      <c r="I24" s="650">
        <v>530162.06999999995</v>
      </c>
      <c r="J24" s="690">
        <v>0</v>
      </c>
      <c r="K24" s="650">
        <v>0</v>
      </c>
      <c r="L24" s="378"/>
      <c r="M24" s="376">
        <v>9388517.5799999982</v>
      </c>
      <c r="N24" s="380">
        <v>10452325.43</v>
      </c>
      <c r="O24" s="529">
        <v>1.1133094592341384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164</v>
      </c>
      <c r="D25" s="690">
        <v>0</v>
      </c>
      <c r="E25" s="650">
        <v>2082700</v>
      </c>
      <c r="F25" s="690">
        <v>0</v>
      </c>
      <c r="G25" s="650">
        <v>0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6">
        <v>0</v>
      </c>
      <c r="N25" s="380">
        <v>2082700</v>
      </c>
      <c r="O25" s="529" t="s">
        <v>335</v>
      </c>
    </row>
    <row r="26" spans="1:26" ht="19.149999999999999" customHeight="1" x14ac:dyDescent="0.25">
      <c r="A26" s="293"/>
      <c r="B26" s="925" t="s">
        <v>240</v>
      </c>
      <c r="C26" s="925"/>
      <c r="D26" s="650">
        <v>217671669.83059996</v>
      </c>
      <c r="E26" s="651">
        <v>237180305.50691372</v>
      </c>
      <c r="F26" s="650">
        <v>67053529.400000021</v>
      </c>
      <c r="G26" s="651">
        <v>68792332.04000017</v>
      </c>
      <c r="H26" s="650">
        <v>19963392.464700002</v>
      </c>
      <c r="I26" s="651">
        <v>21889193.709999993</v>
      </c>
      <c r="J26" s="650">
        <v>9326883.8699999433</v>
      </c>
      <c r="K26" s="651">
        <v>10234015.23</v>
      </c>
      <c r="L26" s="387"/>
      <c r="M26" s="386">
        <v>314015475.56529987</v>
      </c>
      <c r="N26" s="651">
        <v>338095846.48691392</v>
      </c>
      <c r="O26" s="531">
        <v>1.0766852999148016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6">
        <v>12045800.58</v>
      </c>
      <c r="E28" s="382">
        <v>7819729.0699999994</v>
      </c>
      <c r="F28" s="746">
        <v>462712.37</v>
      </c>
      <c r="G28" s="382">
        <v>1285637.7100000002</v>
      </c>
      <c r="H28" s="535"/>
      <c r="I28" s="536"/>
      <c r="J28" s="536"/>
      <c r="K28" s="537"/>
      <c r="L28" s="378"/>
      <c r="M28" s="376">
        <v>12508512.949999999</v>
      </c>
      <c r="N28" s="380">
        <v>9105366.7799999993</v>
      </c>
      <c r="O28" s="529">
        <v>0.72793359341727348</v>
      </c>
    </row>
    <row r="29" spans="1:26" s="266" customFormat="1" ht="16.899999999999999" customHeight="1" x14ac:dyDescent="0.2">
      <c r="A29" s="275"/>
      <c r="B29" s="288" t="s">
        <v>55</v>
      </c>
      <c r="C29" s="301" t="s">
        <v>174</v>
      </c>
      <c r="D29" s="746">
        <v>3431689.8</v>
      </c>
      <c r="E29" s="382">
        <v>3930694.16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3431689.8</v>
      </c>
      <c r="N29" s="380">
        <v>3930694.16</v>
      </c>
      <c r="O29" s="529">
        <v>1.1454106836812583</v>
      </c>
    </row>
    <row r="30" spans="1:26" s="266" customFormat="1" ht="16.899999999999999" customHeight="1" x14ac:dyDescent="0.2">
      <c r="A30" s="275"/>
      <c r="B30" s="289" t="s">
        <v>57</v>
      </c>
      <c r="C30" s="301" t="s">
        <v>176</v>
      </c>
      <c r="D30" s="746">
        <v>3276995.8000000003</v>
      </c>
      <c r="E30" s="382">
        <v>3750969.2699999996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3276995.8000000003</v>
      </c>
      <c r="N30" s="380">
        <v>3750969.2699999996</v>
      </c>
      <c r="O30" s="529">
        <v>1.1446365814689172</v>
      </c>
    </row>
    <row r="31" spans="1:26" s="266" customFormat="1" ht="16.899999999999999" customHeight="1" x14ac:dyDescent="0.2">
      <c r="A31" s="275"/>
      <c r="B31" s="289" t="s">
        <v>59</v>
      </c>
      <c r="C31" s="301" t="s">
        <v>177</v>
      </c>
      <c r="D31" s="746">
        <v>1507109.21</v>
      </c>
      <c r="E31" s="382">
        <v>2726145.31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1507109.21</v>
      </c>
      <c r="N31" s="380">
        <v>2726145.31</v>
      </c>
      <c r="O31" s="529">
        <v>1.8088571763157097</v>
      </c>
    </row>
    <row r="32" spans="1:26" s="266" customFormat="1" ht="16.899999999999999" customHeight="1" x14ac:dyDescent="0.2">
      <c r="A32" s="275"/>
      <c r="B32" s="288" t="s">
        <v>61</v>
      </c>
      <c r="C32" s="301" t="s">
        <v>173</v>
      </c>
      <c r="D32" s="746">
        <v>989899.48</v>
      </c>
      <c r="E32" s="382">
        <v>2626783.5099999998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989899.48</v>
      </c>
      <c r="N32" s="380">
        <v>2626783.5099999998</v>
      </c>
      <c r="O32" s="529">
        <v>2.6535861095714486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1050252.6599999999</v>
      </c>
      <c r="E33" s="382">
        <v>1629137.02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1050252.6599999999</v>
      </c>
      <c r="N33" s="380">
        <v>1629137.02</v>
      </c>
      <c r="O33" s="529">
        <v>1.551185807041898</v>
      </c>
    </row>
    <row r="34" spans="1:15" s="266" customFormat="1" ht="16.899999999999999" customHeight="1" x14ac:dyDescent="0.2">
      <c r="A34" s="275"/>
      <c r="B34" s="289" t="s">
        <v>65</v>
      </c>
      <c r="C34" s="301" t="s">
        <v>175</v>
      </c>
      <c r="D34" s="746">
        <v>324056.35000000003</v>
      </c>
      <c r="E34" s="382">
        <v>516249.06000000006</v>
      </c>
      <c r="F34" s="746">
        <v>0</v>
      </c>
      <c r="G34" s="382">
        <v>0</v>
      </c>
      <c r="H34" s="538"/>
      <c r="I34" s="539"/>
      <c r="J34" s="539"/>
      <c r="K34" s="540"/>
      <c r="L34" s="378"/>
      <c r="M34" s="376">
        <v>324056.35000000003</v>
      </c>
      <c r="N34" s="380">
        <v>516249.06000000006</v>
      </c>
      <c r="O34" s="529">
        <v>1.593084227480807</v>
      </c>
    </row>
    <row r="35" spans="1:15" s="266" customFormat="1" ht="26.25" customHeight="1" x14ac:dyDescent="0.25">
      <c r="A35" s="275"/>
      <c r="B35" s="924" t="s">
        <v>314</v>
      </c>
      <c r="C35" s="924"/>
      <c r="D35" s="650">
        <v>22625803.880000003</v>
      </c>
      <c r="E35" s="651">
        <v>22999707.399999999</v>
      </c>
      <c r="F35" s="650">
        <v>462712.37</v>
      </c>
      <c r="G35" s="651">
        <v>1285637.7100000002</v>
      </c>
      <c r="H35" s="541"/>
      <c r="I35" s="438"/>
      <c r="J35" s="419"/>
      <c r="K35" s="420"/>
      <c r="L35" s="387"/>
      <c r="M35" s="386">
        <v>23088516.250000004</v>
      </c>
      <c r="N35" s="651">
        <v>24285345.109999999</v>
      </c>
      <c r="O35" s="531">
        <v>1.0518365427661467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28:O34">
    <sortCondition descending="1" ref="N28:N34"/>
  </sortState>
  <mergeCells count="23">
    <mergeCell ref="B26:C26"/>
    <mergeCell ref="B35:C35"/>
    <mergeCell ref="D9:E9"/>
    <mergeCell ref="F9:G9"/>
    <mergeCell ref="H9:I9"/>
    <mergeCell ref="D10:E10"/>
    <mergeCell ref="F10:G10"/>
    <mergeCell ref="H10:I10"/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</mergeCells>
  <conditionalFormatting sqref="O37:O42 O13:O26">
    <cfRule type="cellIs" dxfId="762" priority="5" stopIfTrue="1" operator="lessThan">
      <formula>1</formula>
    </cfRule>
    <cfRule type="cellIs" dxfId="761" priority="6" stopIfTrue="1" operator="greaterThan">
      <formula>1</formula>
    </cfRule>
  </conditionalFormatting>
  <conditionalFormatting sqref="O28:O34">
    <cfRule type="cellIs" dxfId="760" priority="3" stopIfTrue="1" operator="lessThan">
      <formula>1</formula>
    </cfRule>
    <cfRule type="cellIs" dxfId="759" priority="4" stopIfTrue="1" operator="greaterThan">
      <formula>1</formula>
    </cfRule>
  </conditionalFormatting>
  <conditionalFormatting sqref="O35">
    <cfRule type="cellIs" dxfId="758" priority="1" stopIfTrue="1" operator="lessThan">
      <formula>1</formula>
    </cfRule>
    <cfRule type="cellIs" dxfId="757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1"/>
  <sheetViews>
    <sheetView zoomScale="110" zoomScaleNormal="110" workbookViewId="0">
      <selection activeCell="B1" sqref="B1:Q14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68" t="s">
        <v>289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</row>
    <row r="5" spans="1:18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71" t="s">
        <v>290</v>
      </c>
      <c r="C7" s="1071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71"/>
      <c r="B8" s="1063" t="s">
        <v>194</v>
      </c>
      <c r="C8" s="875" t="s">
        <v>191</v>
      </c>
      <c r="D8" s="878" t="s">
        <v>81</v>
      </c>
      <c r="E8" s="879"/>
      <c r="F8" s="879"/>
      <c r="G8" s="879"/>
      <c r="H8" s="879"/>
      <c r="I8" s="879"/>
      <c r="J8" s="879"/>
      <c r="K8" s="879"/>
      <c r="L8" s="879"/>
      <c r="M8" s="879"/>
      <c r="N8" s="879"/>
      <c r="O8" s="879"/>
      <c r="P8" s="883"/>
    </row>
    <row r="9" spans="1:18" s="269" customFormat="1" ht="15" customHeight="1" x14ac:dyDescent="0.25">
      <c r="A9" s="871"/>
      <c r="B9" s="1064"/>
      <c r="C9" s="876"/>
      <c r="D9" s="921" t="s">
        <v>197</v>
      </c>
      <c r="E9" s="1158"/>
      <c r="F9" s="1158"/>
      <c r="G9" s="1158"/>
      <c r="H9" s="1158"/>
      <c r="I9" s="922"/>
      <c r="J9" s="921" t="s">
        <v>220</v>
      </c>
      <c r="K9" s="1158"/>
      <c r="L9" s="1158"/>
      <c r="M9" s="1158"/>
      <c r="N9" s="1158"/>
      <c r="O9" s="922"/>
      <c r="P9" s="962" t="s">
        <v>332</v>
      </c>
    </row>
    <row r="10" spans="1:18" s="269" customFormat="1" ht="15" customHeight="1" x14ac:dyDescent="0.25">
      <c r="A10" s="290"/>
      <c r="B10" s="1064"/>
      <c r="C10" s="876"/>
      <c r="D10" s="921" t="s">
        <v>333</v>
      </c>
      <c r="E10" s="1158"/>
      <c r="F10" s="922"/>
      <c r="G10" s="921" t="s">
        <v>334</v>
      </c>
      <c r="H10" s="1158"/>
      <c r="I10" s="922"/>
      <c r="J10" s="921" t="s">
        <v>333</v>
      </c>
      <c r="K10" s="1158"/>
      <c r="L10" s="922"/>
      <c r="M10" s="921" t="s">
        <v>334</v>
      </c>
      <c r="N10" s="1158"/>
      <c r="O10" s="922"/>
      <c r="P10" s="885"/>
    </row>
    <row r="11" spans="1:18" s="269" customFormat="1" ht="16.149999999999999" customHeight="1" x14ac:dyDescent="0.25">
      <c r="A11" s="290"/>
      <c r="B11" s="1065"/>
      <c r="C11" s="877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372" t="s">
        <v>292</v>
      </c>
      <c r="K11" s="354" t="s">
        <v>215</v>
      </c>
      <c r="L11" s="372" t="s">
        <v>221</v>
      </c>
      <c r="M11" s="372" t="s">
        <v>293</v>
      </c>
      <c r="N11" s="354" t="s">
        <v>215</v>
      </c>
      <c r="O11" s="372" t="s">
        <v>221</v>
      </c>
      <c r="P11" s="886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299" t="s">
        <v>5</v>
      </c>
      <c r="D13" s="374">
        <v>9683</v>
      </c>
      <c r="E13" s="758">
        <v>2483</v>
      </c>
      <c r="F13" s="375">
        <v>7200</v>
      </c>
      <c r="G13" s="374">
        <v>10337</v>
      </c>
      <c r="H13" s="758">
        <v>2440</v>
      </c>
      <c r="I13" s="379">
        <v>7897</v>
      </c>
      <c r="J13" s="376">
        <v>10561255.299999999</v>
      </c>
      <c r="K13" s="450">
        <v>-347961.77500000002</v>
      </c>
      <c r="L13" s="377">
        <v>10213293.524999999</v>
      </c>
      <c r="M13" s="376">
        <v>12230038.390299994</v>
      </c>
      <c r="N13" s="450">
        <v>-373792.9</v>
      </c>
      <c r="O13" s="380">
        <v>11856245.490299994</v>
      </c>
      <c r="P13" s="689">
        <v>1.1608640700747896</v>
      </c>
    </row>
    <row r="14" spans="1:18" s="269" customFormat="1" ht="15" customHeight="1" x14ac:dyDescent="0.25">
      <c r="A14" s="292"/>
      <c r="B14" s="806" t="s">
        <v>182</v>
      </c>
      <c r="C14" s="300" t="s">
        <v>7</v>
      </c>
      <c r="D14" s="374">
        <v>4829</v>
      </c>
      <c r="E14" s="690">
        <v>133</v>
      </c>
      <c r="F14" s="650">
        <v>4696</v>
      </c>
      <c r="G14" s="374">
        <v>6991</v>
      </c>
      <c r="H14" s="690">
        <v>213</v>
      </c>
      <c r="I14" s="380">
        <v>6778</v>
      </c>
      <c r="J14" s="376">
        <v>1046265.5099999999</v>
      </c>
      <c r="K14" s="450">
        <v>0</v>
      </c>
      <c r="L14" s="377">
        <v>1046265.5099999999</v>
      </c>
      <c r="M14" s="376">
        <v>1749171.2350000003</v>
      </c>
      <c r="N14" s="450">
        <v>0</v>
      </c>
      <c r="O14" s="380">
        <v>1749171.2350000003</v>
      </c>
      <c r="P14" s="689">
        <v>1.6718234695512428</v>
      </c>
    </row>
    <row r="15" spans="1:18" s="269" customFormat="1" ht="15" customHeight="1" x14ac:dyDescent="0.25">
      <c r="A15" s="291"/>
      <c r="B15" s="807" t="s">
        <v>183</v>
      </c>
      <c r="C15" s="300" t="s">
        <v>9</v>
      </c>
      <c r="D15" s="374">
        <v>14608</v>
      </c>
      <c r="E15" s="690">
        <v>920</v>
      </c>
      <c r="F15" s="650">
        <v>13688</v>
      </c>
      <c r="G15" s="374">
        <v>14473</v>
      </c>
      <c r="H15" s="690">
        <v>983</v>
      </c>
      <c r="I15" s="380">
        <v>13490</v>
      </c>
      <c r="J15" s="376">
        <v>23200798.262000002</v>
      </c>
      <c r="K15" s="450">
        <v>0</v>
      </c>
      <c r="L15" s="377">
        <v>23200798.262000002</v>
      </c>
      <c r="M15" s="376">
        <v>23500014.997199994</v>
      </c>
      <c r="N15" s="450">
        <v>-16694.400000000001</v>
      </c>
      <c r="O15" s="380">
        <v>23483320.597199995</v>
      </c>
      <c r="P15" s="689">
        <v>1.0121772678685255</v>
      </c>
    </row>
    <row r="16" spans="1:18" s="269" customFormat="1" ht="15" customHeight="1" x14ac:dyDescent="0.25">
      <c r="A16" s="291"/>
      <c r="B16" s="807" t="s">
        <v>184</v>
      </c>
      <c r="C16" s="300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300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300" t="s">
        <v>15</v>
      </c>
      <c r="D18" s="374">
        <v>0</v>
      </c>
      <c r="E18" s="690">
        <v>0</v>
      </c>
      <c r="F18" s="650">
        <v>0</v>
      </c>
      <c r="G18" s="374">
        <v>1</v>
      </c>
      <c r="H18" s="690">
        <v>0</v>
      </c>
      <c r="I18" s="380">
        <v>1</v>
      </c>
      <c r="J18" s="376">
        <v>0</v>
      </c>
      <c r="K18" s="450">
        <v>0</v>
      </c>
      <c r="L18" s="377">
        <v>0</v>
      </c>
      <c r="M18" s="376">
        <v>2320</v>
      </c>
      <c r="N18" s="450">
        <v>0</v>
      </c>
      <c r="O18" s="380">
        <v>2320</v>
      </c>
      <c r="P18" s="689" t="s">
        <v>335</v>
      </c>
    </row>
    <row r="19" spans="1:27" ht="15" customHeight="1" x14ac:dyDescent="0.25">
      <c r="A19" s="291"/>
      <c r="B19" s="807" t="s">
        <v>187</v>
      </c>
      <c r="C19" s="300" t="s">
        <v>17</v>
      </c>
      <c r="D19" s="374">
        <v>64</v>
      </c>
      <c r="E19" s="690">
        <v>10</v>
      </c>
      <c r="F19" s="650">
        <v>54</v>
      </c>
      <c r="G19" s="374">
        <v>59</v>
      </c>
      <c r="H19" s="690">
        <v>12</v>
      </c>
      <c r="I19" s="380">
        <v>47</v>
      </c>
      <c r="J19" s="376">
        <v>175191.33000000002</v>
      </c>
      <c r="K19" s="450">
        <v>0</v>
      </c>
      <c r="L19" s="377">
        <v>175191.33000000002</v>
      </c>
      <c r="M19" s="376">
        <v>109090.74999999999</v>
      </c>
      <c r="N19" s="450">
        <v>0</v>
      </c>
      <c r="O19" s="380">
        <v>109090.74999999999</v>
      </c>
      <c r="P19" s="689">
        <v>0.62269491304164415</v>
      </c>
    </row>
    <row r="20" spans="1:27" ht="15" customHeight="1" x14ac:dyDescent="0.25">
      <c r="A20" s="292"/>
      <c r="B20" s="806" t="s">
        <v>188</v>
      </c>
      <c r="C20" s="300" t="s">
        <v>19</v>
      </c>
      <c r="D20" s="374">
        <v>1674</v>
      </c>
      <c r="E20" s="690">
        <v>209</v>
      </c>
      <c r="F20" s="650">
        <v>1465</v>
      </c>
      <c r="G20" s="374">
        <v>1444</v>
      </c>
      <c r="H20" s="690">
        <v>239</v>
      </c>
      <c r="I20" s="380">
        <v>1205</v>
      </c>
      <c r="J20" s="376">
        <v>6330852.2799999993</v>
      </c>
      <c r="K20" s="450">
        <v>-35761.560000000005</v>
      </c>
      <c r="L20" s="377">
        <v>6295090.7199999997</v>
      </c>
      <c r="M20" s="376">
        <v>3230133.1498000002</v>
      </c>
      <c r="N20" s="450">
        <v>-1704.8700000000001</v>
      </c>
      <c r="O20" s="380">
        <v>3228428.2798000001</v>
      </c>
      <c r="P20" s="689">
        <v>0.51284857095752867</v>
      </c>
    </row>
    <row r="21" spans="1:27" ht="15" customHeight="1" x14ac:dyDescent="0.25">
      <c r="A21" s="291"/>
      <c r="B21" s="807" t="s">
        <v>189</v>
      </c>
      <c r="C21" s="300" t="s">
        <v>21</v>
      </c>
      <c r="D21" s="374">
        <v>2704</v>
      </c>
      <c r="E21" s="690">
        <v>384</v>
      </c>
      <c r="F21" s="650">
        <v>2320</v>
      </c>
      <c r="G21" s="374">
        <v>2393</v>
      </c>
      <c r="H21" s="690">
        <v>454</v>
      </c>
      <c r="I21" s="380">
        <v>1939</v>
      </c>
      <c r="J21" s="376">
        <v>4572711.290000001</v>
      </c>
      <c r="K21" s="450">
        <v>-240006.33000000002</v>
      </c>
      <c r="L21" s="377">
        <v>4332704.9600000009</v>
      </c>
      <c r="M21" s="376">
        <v>4372916.5896999994</v>
      </c>
      <c r="N21" s="450">
        <v>-146557.6</v>
      </c>
      <c r="O21" s="380">
        <v>4226358.9896999998</v>
      </c>
      <c r="P21" s="689">
        <v>0.97545506299602702</v>
      </c>
    </row>
    <row r="22" spans="1:27" ht="15" customHeight="1" x14ac:dyDescent="0.25">
      <c r="A22" s="291"/>
      <c r="B22" s="807" t="s">
        <v>199</v>
      </c>
      <c r="C22" s="300" t="s">
        <v>23</v>
      </c>
      <c r="D22" s="374">
        <v>23709</v>
      </c>
      <c r="E22" s="690">
        <v>1990</v>
      </c>
      <c r="F22" s="650">
        <v>21719</v>
      </c>
      <c r="G22" s="374">
        <v>24375</v>
      </c>
      <c r="H22" s="690">
        <v>2174</v>
      </c>
      <c r="I22" s="380">
        <v>22201</v>
      </c>
      <c r="J22" s="376">
        <v>46605537.18</v>
      </c>
      <c r="K22" s="450">
        <v>-14420.59</v>
      </c>
      <c r="L22" s="377">
        <v>46591116.589999996</v>
      </c>
      <c r="M22" s="376">
        <v>52296113.322600007</v>
      </c>
      <c r="N22" s="450">
        <v>-4460.5600000000004</v>
      </c>
      <c r="O22" s="380">
        <v>52291652.762600005</v>
      </c>
      <c r="P22" s="689">
        <v>1.1223524265959217</v>
      </c>
    </row>
    <row r="23" spans="1:27" ht="15" customHeight="1" x14ac:dyDescent="0.25">
      <c r="A23" s="292"/>
      <c r="B23" s="806" t="s">
        <v>200</v>
      </c>
      <c r="C23" s="300" t="s">
        <v>25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300" t="s">
        <v>27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300" t="s">
        <v>115</v>
      </c>
      <c r="D25" s="374">
        <v>769</v>
      </c>
      <c r="E25" s="690">
        <v>150</v>
      </c>
      <c r="F25" s="650">
        <v>619</v>
      </c>
      <c r="G25" s="374">
        <v>660</v>
      </c>
      <c r="H25" s="690">
        <v>115</v>
      </c>
      <c r="I25" s="380">
        <v>545</v>
      </c>
      <c r="J25" s="376">
        <v>651873.4</v>
      </c>
      <c r="K25" s="450">
        <v>-114000.76</v>
      </c>
      <c r="L25" s="377">
        <v>537872.64000000001</v>
      </c>
      <c r="M25" s="376">
        <v>1055557.7999999998</v>
      </c>
      <c r="N25" s="450">
        <v>-104424.18</v>
      </c>
      <c r="O25" s="380">
        <v>951133.61999999988</v>
      </c>
      <c r="P25" s="689">
        <v>1.7683249700152064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374">
        <v>185</v>
      </c>
      <c r="E26" s="690">
        <v>90</v>
      </c>
      <c r="F26" s="650">
        <v>95</v>
      </c>
      <c r="G26" s="374">
        <v>315</v>
      </c>
      <c r="H26" s="690">
        <v>123</v>
      </c>
      <c r="I26" s="380">
        <v>192</v>
      </c>
      <c r="J26" s="376">
        <v>847700.42999999993</v>
      </c>
      <c r="K26" s="450">
        <v>-681086.90999999898</v>
      </c>
      <c r="L26" s="377">
        <v>166613.52000000095</v>
      </c>
      <c r="M26" s="376">
        <v>921748.5101999999</v>
      </c>
      <c r="N26" s="450">
        <v>-640511.85</v>
      </c>
      <c r="O26" s="380">
        <v>281236.66019999993</v>
      </c>
      <c r="P26" s="689">
        <v>1.6879582173163277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374">
        <v>29</v>
      </c>
      <c r="E27" s="690">
        <v>6</v>
      </c>
      <c r="F27" s="650">
        <v>23</v>
      </c>
      <c r="G27" s="374">
        <v>14</v>
      </c>
      <c r="H27" s="690">
        <v>2</v>
      </c>
      <c r="I27" s="380">
        <v>12</v>
      </c>
      <c r="J27" s="376">
        <v>15954.199999999999</v>
      </c>
      <c r="K27" s="450">
        <v>0</v>
      </c>
      <c r="L27" s="377">
        <v>15954.199999999999</v>
      </c>
      <c r="M27" s="376">
        <v>8892.7087999999985</v>
      </c>
      <c r="N27" s="450">
        <v>0</v>
      </c>
      <c r="O27" s="380">
        <v>8892.7087999999985</v>
      </c>
      <c r="P27" s="689">
        <v>0.5573898283837484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374">
        <v>70</v>
      </c>
      <c r="E28" s="690">
        <v>3</v>
      </c>
      <c r="F28" s="650">
        <v>67</v>
      </c>
      <c r="G28" s="374">
        <v>147</v>
      </c>
      <c r="H28" s="690">
        <v>2</v>
      </c>
      <c r="I28" s="380">
        <v>145</v>
      </c>
      <c r="J28" s="376">
        <v>289297.84000000003</v>
      </c>
      <c r="K28" s="450">
        <v>-66731.350000000006</v>
      </c>
      <c r="L28" s="377">
        <v>222566.49000000002</v>
      </c>
      <c r="M28" s="376">
        <v>214506.8</v>
      </c>
      <c r="N28" s="450">
        <v>-401.21</v>
      </c>
      <c r="O28" s="380">
        <v>214105.59</v>
      </c>
      <c r="P28" s="689">
        <v>0.96198484327088041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374">
        <v>0</v>
      </c>
      <c r="E29" s="690">
        <v>0</v>
      </c>
      <c r="F29" s="650">
        <v>0</v>
      </c>
      <c r="G29" s="374">
        <v>1</v>
      </c>
      <c r="H29" s="690">
        <v>1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335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374">
        <v>3</v>
      </c>
      <c r="E30" s="690">
        <v>0</v>
      </c>
      <c r="F30" s="650">
        <v>3</v>
      </c>
      <c r="G30" s="374">
        <v>6</v>
      </c>
      <c r="H30" s="690">
        <v>0</v>
      </c>
      <c r="I30" s="380">
        <v>6</v>
      </c>
      <c r="J30" s="376">
        <v>2711.62</v>
      </c>
      <c r="K30" s="450">
        <v>0</v>
      </c>
      <c r="L30" s="377">
        <v>2711.62</v>
      </c>
      <c r="M30" s="376">
        <v>5497.63</v>
      </c>
      <c r="N30" s="450">
        <v>0</v>
      </c>
      <c r="O30" s="380">
        <v>5497.63</v>
      </c>
      <c r="P30" s="689">
        <v>2.0274337849698707</v>
      </c>
    </row>
    <row r="31" spans="1:27" s="266" customFormat="1" ht="19.149999999999999" customHeight="1" x14ac:dyDescent="0.25">
      <c r="A31" s="275"/>
      <c r="B31" s="1151" t="s">
        <v>193</v>
      </c>
      <c r="C31" s="1151"/>
      <c r="D31" s="384">
        <v>58327</v>
      </c>
      <c r="E31" s="384">
        <v>6378</v>
      </c>
      <c r="F31" s="385">
        <v>51949</v>
      </c>
      <c r="G31" s="374">
        <v>61216</v>
      </c>
      <c r="H31" s="384">
        <v>6758</v>
      </c>
      <c r="I31" s="388">
        <v>54458</v>
      </c>
      <c r="J31" s="377">
        <v>94300148.64200002</v>
      </c>
      <c r="K31" s="453">
        <v>-1499969.274999999</v>
      </c>
      <c r="L31" s="386">
        <v>92800179.366999984</v>
      </c>
      <c r="M31" s="377">
        <v>99696001.883599982</v>
      </c>
      <c r="N31" s="453">
        <v>-1288547.5699999998</v>
      </c>
      <c r="O31" s="389">
        <v>98407454.313599989</v>
      </c>
      <c r="P31" s="688">
        <v>1.0604231046194936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374">
        <v>4487</v>
      </c>
      <c r="E33" s="758">
        <v>158</v>
      </c>
      <c r="F33" s="375">
        <v>4329</v>
      </c>
      <c r="G33" s="374">
        <v>4886</v>
      </c>
      <c r="H33" s="758">
        <v>183</v>
      </c>
      <c r="I33" s="379">
        <v>4703</v>
      </c>
      <c r="J33" s="1152"/>
      <c r="K33" s="1153"/>
      <c r="L33" s="375">
        <v>24472076.445999995</v>
      </c>
      <c r="M33" s="1152"/>
      <c r="N33" s="1153"/>
      <c r="O33" s="379">
        <v>25304542.859999996</v>
      </c>
      <c r="P33" s="689">
        <v>1.0340169913998478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374">
        <v>13</v>
      </c>
      <c r="E34" s="758">
        <v>0</v>
      </c>
      <c r="F34" s="375">
        <v>13</v>
      </c>
      <c r="G34" s="374">
        <v>20</v>
      </c>
      <c r="H34" s="758">
        <v>1</v>
      </c>
      <c r="I34" s="379">
        <v>19</v>
      </c>
      <c r="J34" s="1154"/>
      <c r="K34" s="1155"/>
      <c r="L34" s="375">
        <v>52471.98</v>
      </c>
      <c r="M34" s="1154"/>
      <c r="N34" s="1155"/>
      <c r="O34" s="379">
        <v>95492.6</v>
      </c>
      <c r="P34" s="689">
        <v>1.8198779615329934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374">
        <v>912</v>
      </c>
      <c r="E35" s="758">
        <v>142</v>
      </c>
      <c r="F35" s="375">
        <v>770</v>
      </c>
      <c r="G35" s="374">
        <v>1506</v>
      </c>
      <c r="H35" s="758">
        <v>192</v>
      </c>
      <c r="I35" s="379">
        <v>1314</v>
      </c>
      <c r="J35" s="1154"/>
      <c r="K35" s="1155"/>
      <c r="L35" s="375">
        <v>941831.43</v>
      </c>
      <c r="M35" s="1154"/>
      <c r="N35" s="1155"/>
      <c r="O35" s="379">
        <v>1235665.9100000001</v>
      </c>
      <c r="P35" s="689">
        <v>1.3119820284612929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374">
        <v>0</v>
      </c>
      <c r="E36" s="758">
        <v>0</v>
      </c>
      <c r="F36" s="375">
        <v>0</v>
      </c>
      <c r="G36" s="374">
        <v>0</v>
      </c>
      <c r="H36" s="758">
        <v>0</v>
      </c>
      <c r="I36" s="379">
        <v>0</v>
      </c>
      <c r="J36" s="1154"/>
      <c r="K36" s="1155"/>
      <c r="L36" s="375">
        <v>0</v>
      </c>
      <c r="M36" s="1154"/>
      <c r="N36" s="1155"/>
      <c r="O36" s="379">
        <v>0</v>
      </c>
      <c r="P36" s="689" t="s">
        <v>335</v>
      </c>
    </row>
    <row r="37" spans="1:16" s="266" customFormat="1" ht="19.149999999999999" customHeight="1" x14ac:dyDescent="0.25">
      <c r="A37" s="275"/>
      <c r="B37" s="1151" t="s">
        <v>192</v>
      </c>
      <c r="C37" s="1151"/>
      <c r="D37" s="374">
        <v>5412</v>
      </c>
      <c r="E37" s="374">
        <v>300</v>
      </c>
      <c r="F37" s="393">
        <v>5112</v>
      </c>
      <c r="G37" s="374">
        <v>6412</v>
      </c>
      <c r="H37" s="758">
        <v>376</v>
      </c>
      <c r="I37" s="394">
        <v>6036</v>
      </c>
      <c r="J37" s="1156"/>
      <c r="K37" s="1157"/>
      <c r="L37" s="386">
        <v>25466379.855999995</v>
      </c>
      <c r="M37" s="1156"/>
      <c r="N37" s="1157"/>
      <c r="O37" s="386">
        <v>26635701.369999997</v>
      </c>
      <c r="P37" s="688">
        <v>1.0459162833748632</v>
      </c>
    </row>
    <row r="38" spans="1:16" s="266" customFormat="1" ht="5.45" customHeight="1" x14ac:dyDescent="0.25">
      <c r="A38" s="275"/>
      <c r="B38" s="321"/>
      <c r="C38" s="321"/>
      <c r="D38" s="390"/>
      <c r="E38" s="390"/>
      <c r="F38" s="390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890" t="s">
        <v>198</v>
      </c>
      <c r="C39" s="890"/>
      <c r="D39" s="384">
        <v>63739</v>
      </c>
      <c r="E39" s="384">
        <v>6678</v>
      </c>
      <c r="F39" s="455">
        <v>57061</v>
      </c>
      <c r="G39" s="384">
        <v>67628</v>
      </c>
      <c r="H39" s="384">
        <v>7134</v>
      </c>
      <c r="I39" s="388">
        <v>60494</v>
      </c>
      <c r="J39" s="377">
        <v>119766528.49800001</v>
      </c>
      <c r="K39" s="453">
        <v>-1499969.274999999</v>
      </c>
      <c r="L39" s="386">
        <v>118266559.22299998</v>
      </c>
      <c r="M39" s="377">
        <v>126331703.25359997</v>
      </c>
      <c r="N39" s="453">
        <v>-1288547.5699999998</v>
      </c>
      <c r="O39" s="389">
        <v>125043155.68359998</v>
      </c>
      <c r="P39" s="688">
        <v>1.0572993456909678</v>
      </c>
    </row>
    <row r="40" spans="1:16" s="266" customFormat="1" ht="35.25" customHeight="1" x14ac:dyDescent="0.25">
      <c r="A40" s="275"/>
      <c r="B40" s="868"/>
      <c r="C40" s="868"/>
      <c r="D40" s="868"/>
      <c r="E40" s="868"/>
      <c r="F40" s="868"/>
      <c r="G40" s="868"/>
      <c r="H40" s="868"/>
      <c r="I40" s="868"/>
      <c r="J40" s="868"/>
      <c r="K40" s="868"/>
      <c r="L40" s="868"/>
      <c r="M40" s="868"/>
      <c r="N40" s="868"/>
      <c r="O40" s="868"/>
      <c r="P40" s="868"/>
    </row>
    <row r="41" spans="1:16" s="266" customFormat="1" ht="16.899999999999999" customHeight="1" x14ac:dyDescent="0.25">
      <c r="A41" s="275"/>
      <c r="B41" s="1063" t="s">
        <v>194</v>
      </c>
      <c r="C41" s="875" t="s">
        <v>191</v>
      </c>
      <c r="D41" s="878" t="s">
        <v>52</v>
      </c>
      <c r="E41" s="879"/>
      <c r="F41" s="879"/>
      <c r="G41" s="879"/>
      <c r="H41" s="879"/>
      <c r="I41" s="879"/>
      <c r="J41" s="879"/>
      <c r="K41" s="879"/>
      <c r="L41" s="879"/>
      <c r="M41" s="879"/>
      <c r="N41" s="879"/>
      <c r="O41" s="879"/>
      <c r="P41" s="883"/>
    </row>
    <row r="42" spans="1:16" s="266" customFormat="1" ht="15.6" customHeight="1" x14ac:dyDescent="0.25">
      <c r="A42" s="275"/>
      <c r="B42" s="1064"/>
      <c r="C42" s="876"/>
      <c r="D42" s="921" t="s">
        <v>197</v>
      </c>
      <c r="E42" s="1158"/>
      <c r="F42" s="1158"/>
      <c r="G42" s="1158"/>
      <c r="H42" s="1158"/>
      <c r="I42" s="922"/>
      <c r="J42" s="921" t="s">
        <v>220</v>
      </c>
      <c r="K42" s="1158"/>
      <c r="L42" s="1158"/>
      <c r="M42" s="1158"/>
      <c r="N42" s="1158"/>
      <c r="O42" s="922"/>
      <c r="P42" s="962" t="s">
        <v>332</v>
      </c>
    </row>
    <row r="43" spans="1:16" s="266" customFormat="1" ht="19.149999999999999" customHeight="1" x14ac:dyDescent="0.25">
      <c r="A43" s="275"/>
      <c r="B43" s="1064"/>
      <c r="C43" s="876"/>
      <c r="D43" s="921" t="s">
        <v>333</v>
      </c>
      <c r="E43" s="1158"/>
      <c r="F43" s="922"/>
      <c r="G43" s="921" t="s">
        <v>334</v>
      </c>
      <c r="H43" s="1158"/>
      <c r="I43" s="922"/>
      <c r="J43" s="921" t="s">
        <v>333</v>
      </c>
      <c r="K43" s="1158"/>
      <c r="L43" s="922"/>
      <c r="M43" s="921" t="s">
        <v>334</v>
      </c>
      <c r="N43" s="1158"/>
      <c r="O43" s="922"/>
      <c r="P43" s="885"/>
    </row>
    <row r="44" spans="1:16" s="266" customFormat="1" ht="19.149999999999999" customHeight="1" x14ac:dyDescent="0.25">
      <c r="A44" s="275"/>
      <c r="B44" s="1065"/>
      <c r="C44" s="877"/>
      <c r="D44" s="565" t="s">
        <v>124</v>
      </c>
      <c r="E44" s="353" t="s">
        <v>291</v>
      </c>
      <c r="F44" s="353" t="s">
        <v>221</v>
      </c>
      <c r="G44" s="565" t="s">
        <v>124</v>
      </c>
      <c r="H44" s="353" t="s">
        <v>291</v>
      </c>
      <c r="I44" s="353" t="s">
        <v>221</v>
      </c>
      <c r="J44" s="372" t="s">
        <v>292</v>
      </c>
      <c r="K44" s="705" t="s">
        <v>215</v>
      </c>
      <c r="L44" s="372" t="s">
        <v>221</v>
      </c>
      <c r="M44" s="372" t="s">
        <v>293</v>
      </c>
      <c r="N44" s="705" t="s">
        <v>215</v>
      </c>
      <c r="O44" s="372" t="s">
        <v>221</v>
      </c>
      <c r="P44" s="886"/>
    </row>
    <row r="45" spans="1:16" s="266" customFormat="1" ht="9" customHeight="1" x14ac:dyDescent="0.25">
      <c r="A45" s="275"/>
      <c r="B45" s="321"/>
      <c r="C45" s="321"/>
      <c r="D45" s="678"/>
      <c r="E45" s="678"/>
      <c r="F45" s="678"/>
      <c r="G45" s="678"/>
      <c r="H45" s="678"/>
      <c r="I45" s="678"/>
      <c r="J45" s="322"/>
      <c r="K45" s="322"/>
      <c r="L45" s="322"/>
      <c r="M45" s="322"/>
      <c r="N45" s="322"/>
      <c r="O45" s="323"/>
      <c r="P45" s="413"/>
    </row>
    <row r="46" spans="1:16" s="266" customFormat="1" ht="16.149999999999999" customHeight="1" x14ac:dyDescent="0.25">
      <c r="A46" s="275"/>
      <c r="B46" s="806" t="s">
        <v>181</v>
      </c>
      <c r="C46" s="299" t="s">
        <v>5</v>
      </c>
      <c r="D46" s="374">
        <v>585</v>
      </c>
      <c r="E46" s="758">
        <v>200</v>
      </c>
      <c r="F46" s="375">
        <v>385</v>
      </c>
      <c r="G46" s="374">
        <v>1148</v>
      </c>
      <c r="H46" s="758">
        <v>367</v>
      </c>
      <c r="I46" s="379">
        <v>781</v>
      </c>
      <c r="J46" s="376">
        <v>320994.61999999994</v>
      </c>
      <c r="K46" s="450">
        <v>0</v>
      </c>
      <c r="L46" s="407">
        <v>320994.61999999994</v>
      </c>
      <c r="M46" s="376">
        <v>705702.29009999998</v>
      </c>
      <c r="N46" s="450">
        <v>0</v>
      </c>
      <c r="O46" s="567">
        <v>705702.29009999998</v>
      </c>
      <c r="P46" s="689">
        <v>2.1984863487743196</v>
      </c>
    </row>
    <row r="47" spans="1:16" s="266" customFormat="1" ht="16.149999999999999" customHeight="1" x14ac:dyDescent="0.25">
      <c r="A47" s="275"/>
      <c r="B47" s="806" t="s">
        <v>182</v>
      </c>
      <c r="C47" s="300" t="s">
        <v>7</v>
      </c>
      <c r="D47" s="374">
        <v>189</v>
      </c>
      <c r="E47" s="690">
        <v>16</v>
      </c>
      <c r="F47" s="650">
        <v>173</v>
      </c>
      <c r="G47" s="374">
        <v>266</v>
      </c>
      <c r="H47" s="690">
        <v>22</v>
      </c>
      <c r="I47" s="380">
        <v>244</v>
      </c>
      <c r="J47" s="376">
        <v>61215.640000000007</v>
      </c>
      <c r="K47" s="450">
        <v>0</v>
      </c>
      <c r="L47" s="407">
        <v>61215.640000000007</v>
      </c>
      <c r="M47" s="376">
        <v>85883.020000000019</v>
      </c>
      <c r="N47" s="450">
        <v>0</v>
      </c>
      <c r="O47" s="567">
        <v>85883.020000000019</v>
      </c>
      <c r="P47" s="689">
        <v>1.4029587863493711</v>
      </c>
    </row>
    <row r="48" spans="1:16" s="266" customFormat="1" ht="16.149999999999999" customHeight="1" x14ac:dyDescent="0.25">
      <c r="A48" s="275"/>
      <c r="B48" s="807" t="s">
        <v>183</v>
      </c>
      <c r="C48" s="300" t="s">
        <v>9</v>
      </c>
      <c r="D48" s="374">
        <v>937</v>
      </c>
      <c r="E48" s="690">
        <v>76</v>
      </c>
      <c r="F48" s="650">
        <v>861</v>
      </c>
      <c r="G48" s="374">
        <v>1056</v>
      </c>
      <c r="H48" s="690">
        <v>125</v>
      </c>
      <c r="I48" s="380">
        <v>931</v>
      </c>
      <c r="J48" s="376">
        <v>1874685.0500000005</v>
      </c>
      <c r="K48" s="450">
        <v>0</v>
      </c>
      <c r="L48" s="407">
        <v>1874685.0500000005</v>
      </c>
      <c r="M48" s="376">
        <v>2095427.3198000004</v>
      </c>
      <c r="N48" s="450">
        <v>0</v>
      </c>
      <c r="O48" s="567">
        <v>2095427.3198000004</v>
      </c>
      <c r="P48" s="689">
        <v>1.1177489892502208</v>
      </c>
    </row>
    <row r="49" spans="1:16" s="266" customFormat="1" ht="16.149999999999999" customHeight="1" x14ac:dyDescent="0.25">
      <c r="A49" s="275"/>
      <c r="B49" s="807" t="s">
        <v>184</v>
      </c>
      <c r="C49" s="300" t="s">
        <v>11</v>
      </c>
      <c r="D49" s="374">
        <v>0</v>
      </c>
      <c r="E49" s="690">
        <v>0</v>
      </c>
      <c r="F49" s="650">
        <v>0</v>
      </c>
      <c r="G49" s="374">
        <v>0</v>
      </c>
      <c r="H49" s="690">
        <v>0</v>
      </c>
      <c r="I49" s="380">
        <v>0</v>
      </c>
      <c r="J49" s="376">
        <v>0</v>
      </c>
      <c r="K49" s="450">
        <v>0</v>
      </c>
      <c r="L49" s="407">
        <v>0</v>
      </c>
      <c r="M49" s="376">
        <v>0</v>
      </c>
      <c r="N49" s="450">
        <v>0</v>
      </c>
      <c r="O49" s="567">
        <v>0</v>
      </c>
      <c r="P49" s="689" t="s">
        <v>335</v>
      </c>
    </row>
    <row r="50" spans="1:16" s="266" customFormat="1" ht="16.149999999999999" customHeight="1" x14ac:dyDescent="0.25">
      <c r="A50" s="275"/>
      <c r="B50" s="806" t="s">
        <v>185</v>
      </c>
      <c r="C50" s="300" t="s">
        <v>13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7" t="s">
        <v>186</v>
      </c>
      <c r="C51" s="300" t="s">
        <v>15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187</v>
      </c>
      <c r="C52" s="300" t="s">
        <v>17</v>
      </c>
      <c r="D52" s="374">
        <v>14</v>
      </c>
      <c r="E52" s="690">
        <v>0</v>
      </c>
      <c r="F52" s="650">
        <v>14</v>
      </c>
      <c r="G52" s="374">
        <v>25</v>
      </c>
      <c r="H52" s="690">
        <v>1</v>
      </c>
      <c r="I52" s="380">
        <v>24</v>
      </c>
      <c r="J52" s="376">
        <v>2763.89</v>
      </c>
      <c r="K52" s="450">
        <v>0</v>
      </c>
      <c r="L52" s="407">
        <v>2763.89</v>
      </c>
      <c r="M52" s="376">
        <v>5443.0300000000016</v>
      </c>
      <c r="N52" s="450">
        <v>0</v>
      </c>
      <c r="O52" s="567">
        <v>5443.0300000000016</v>
      </c>
      <c r="P52" s="689">
        <v>1.9693366957440426</v>
      </c>
    </row>
    <row r="53" spans="1:16" s="266" customFormat="1" ht="16.149999999999999" customHeight="1" x14ac:dyDescent="0.25">
      <c r="A53" s="275"/>
      <c r="B53" s="806" t="s">
        <v>188</v>
      </c>
      <c r="C53" s="300" t="s">
        <v>19</v>
      </c>
      <c r="D53" s="374">
        <v>95</v>
      </c>
      <c r="E53" s="690">
        <v>14</v>
      </c>
      <c r="F53" s="650">
        <v>81</v>
      </c>
      <c r="G53" s="374">
        <v>115</v>
      </c>
      <c r="H53" s="690">
        <v>18</v>
      </c>
      <c r="I53" s="380">
        <v>97</v>
      </c>
      <c r="J53" s="376">
        <v>180241.63999999998</v>
      </c>
      <c r="K53" s="450">
        <v>0</v>
      </c>
      <c r="L53" s="407">
        <v>180241.63999999998</v>
      </c>
      <c r="M53" s="376">
        <v>324364.39</v>
      </c>
      <c r="N53" s="450">
        <v>0</v>
      </c>
      <c r="O53" s="567">
        <v>324364.39</v>
      </c>
      <c r="P53" s="689">
        <v>1.7996085144365088</v>
      </c>
    </row>
    <row r="54" spans="1:16" s="266" customFormat="1" ht="16.149999999999999" customHeight="1" x14ac:dyDescent="0.25">
      <c r="A54" s="275"/>
      <c r="B54" s="807" t="s">
        <v>189</v>
      </c>
      <c r="C54" s="300" t="s">
        <v>21</v>
      </c>
      <c r="D54" s="374">
        <v>132</v>
      </c>
      <c r="E54" s="690">
        <v>35</v>
      </c>
      <c r="F54" s="650">
        <v>97</v>
      </c>
      <c r="G54" s="374">
        <v>101</v>
      </c>
      <c r="H54" s="690">
        <v>25</v>
      </c>
      <c r="I54" s="380">
        <v>76</v>
      </c>
      <c r="J54" s="376">
        <v>97654.709999999992</v>
      </c>
      <c r="K54" s="450">
        <v>0</v>
      </c>
      <c r="L54" s="407">
        <v>97654.709999999992</v>
      </c>
      <c r="M54" s="376">
        <v>104021.32999999999</v>
      </c>
      <c r="N54" s="450">
        <v>0</v>
      </c>
      <c r="O54" s="567">
        <v>104021.32999999999</v>
      </c>
      <c r="P54" s="689">
        <v>1.0651952169024925</v>
      </c>
    </row>
    <row r="55" spans="1:16" s="266" customFormat="1" ht="16.149999999999999" customHeight="1" x14ac:dyDescent="0.25">
      <c r="A55" s="275"/>
      <c r="B55" s="807" t="s">
        <v>199</v>
      </c>
      <c r="C55" s="300" t="s">
        <v>23</v>
      </c>
      <c r="D55" s="374">
        <v>1140</v>
      </c>
      <c r="E55" s="690">
        <v>90</v>
      </c>
      <c r="F55" s="650">
        <v>1050</v>
      </c>
      <c r="G55" s="374">
        <v>1583</v>
      </c>
      <c r="H55" s="690">
        <v>160</v>
      </c>
      <c r="I55" s="380">
        <v>1423</v>
      </c>
      <c r="J55" s="376">
        <v>2393062.2000000002</v>
      </c>
      <c r="K55" s="450">
        <v>0</v>
      </c>
      <c r="L55" s="407">
        <v>2393062.2000000002</v>
      </c>
      <c r="M55" s="376">
        <v>3280065.7633999996</v>
      </c>
      <c r="N55" s="450">
        <v>0</v>
      </c>
      <c r="O55" s="567">
        <v>3280065.7633999996</v>
      </c>
      <c r="P55" s="689">
        <v>1.3706562927616337</v>
      </c>
    </row>
    <row r="56" spans="1:16" s="266" customFormat="1" ht="16.149999999999999" customHeight="1" x14ac:dyDescent="0.25">
      <c r="A56" s="275"/>
      <c r="B56" s="806" t="s">
        <v>200</v>
      </c>
      <c r="C56" s="300" t="s">
        <v>25</v>
      </c>
      <c r="D56" s="374">
        <v>0</v>
      </c>
      <c r="E56" s="690">
        <v>0</v>
      </c>
      <c r="F56" s="650">
        <v>0</v>
      </c>
      <c r="G56" s="374">
        <v>0</v>
      </c>
      <c r="H56" s="690">
        <v>0</v>
      </c>
      <c r="I56" s="380">
        <v>0</v>
      </c>
      <c r="J56" s="376">
        <v>0</v>
      </c>
      <c r="K56" s="450">
        <v>0</v>
      </c>
      <c r="L56" s="407">
        <v>0</v>
      </c>
      <c r="M56" s="376">
        <v>0</v>
      </c>
      <c r="N56" s="450">
        <v>0</v>
      </c>
      <c r="O56" s="567">
        <v>0</v>
      </c>
      <c r="P56" s="689" t="s">
        <v>335</v>
      </c>
    </row>
    <row r="57" spans="1:16" s="266" customFormat="1" ht="16.149999999999999" customHeight="1" x14ac:dyDescent="0.25">
      <c r="A57" s="275"/>
      <c r="B57" s="807" t="s">
        <v>201</v>
      </c>
      <c r="C57" s="300" t="s">
        <v>27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202</v>
      </c>
      <c r="C58" s="300" t="s">
        <v>115</v>
      </c>
      <c r="D58" s="374">
        <v>3</v>
      </c>
      <c r="E58" s="690">
        <v>1</v>
      </c>
      <c r="F58" s="650">
        <v>2</v>
      </c>
      <c r="G58" s="374">
        <v>1</v>
      </c>
      <c r="H58" s="690">
        <v>1</v>
      </c>
      <c r="I58" s="380">
        <v>0</v>
      </c>
      <c r="J58" s="376">
        <v>7683.26</v>
      </c>
      <c r="K58" s="450">
        <v>0</v>
      </c>
      <c r="L58" s="407">
        <v>7683.26</v>
      </c>
      <c r="M58" s="376">
        <v>0</v>
      </c>
      <c r="N58" s="450">
        <v>0</v>
      </c>
      <c r="O58" s="567">
        <v>0</v>
      </c>
      <c r="P58" s="689">
        <v>0</v>
      </c>
    </row>
    <row r="59" spans="1:16" s="266" customFormat="1" ht="16.149999999999999" customHeight="1" x14ac:dyDescent="0.25">
      <c r="A59" s="275"/>
      <c r="B59" s="806" t="s">
        <v>203</v>
      </c>
      <c r="C59" s="326" t="s">
        <v>31</v>
      </c>
      <c r="D59" s="374">
        <v>0</v>
      </c>
      <c r="E59" s="690">
        <v>0</v>
      </c>
      <c r="F59" s="650">
        <v>0</v>
      </c>
      <c r="G59" s="374">
        <v>0</v>
      </c>
      <c r="H59" s="690">
        <v>0</v>
      </c>
      <c r="I59" s="380">
        <v>0</v>
      </c>
      <c r="J59" s="376">
        <v>0</v>
      </c>
      <c r="K59" s="450">
        <v>0</v>
      </c>
      <c r="L59" s="407">
        <v>0</v>
      </c>
      <c r="M59" s="376">
        <v>0</v>
      </c>
      <c r="N59" s="450">
        <v>0</v>
      </c>
      <c r="O59" s="567">
        <v>0</v>
      </c>
      <c r="P59" s="689" t="s">
        <v>335</v>
      </c>
    </row>
    <row r="60" spans="1:16" s="266" customFormat="1" ht="16.149999999999999" customHeight="1" x14ac:dyDescent="0.25">
      <c r="A60" s="275"/>
      <c r="B60" s="806" t="s">
        <v>204</v>
      </c>
      <c r="C60" s="326" t="s">
        <v>116</v>
      </c>
      <c r="D60" s="374">
        <v>8</v>
      </c>
      <c r="E60" s="690">
        <v>0</v>
      </c>
      <c r="F60" s="650">
        <v>8</v>
      </c>
      <c r="G60" s="374">
        <v>9</v>
      </c>
      <c r="H60" s="690">
        <v>1</v>
      </c>
      <c r="I60" s="380">
        <v>8</v>
      </c>
      <c r="J60" s="376">
        <v>13599.87</v>
      </c>
      <c r="K60" s="450">
        <v>0</v>
      </c>
      <c r="L60" s="407">
        <v>13599.87</v>
      </c>
      <c r="M60" s="376">
        <v>11212.04</v>
      </c>
      <c r="N60" s="450">
        <v>0</v>
      </c>
      <c r="O60" s="567">
        <v>11212.04</v>
      </c>
      <c r="P60" s="689">
        <v>0.82442258639236998</v>
      </c>
    </row>
    <row r="61" spans="1:16" s="266" customFormat="1" ht="16.149999999999999" customHeight="1" x14ac:dyDescent="0.25">
      <c r="A61" s="275"/>
      <c r="B61" s="807" t="s">
        <v>205</v>
      </c>
      <c r="C61" s="326" t="s">
        <v>196</v>
      </c>
      <c r="D61" s="374">
        <v>0</v>
      </c>
      <c r="E61" s="690">
        <v>0</v>
      </c>
      <c r="F61" s="650">
        <v>0</v>
      </c>
      <c r="G61" s="374">
        <v>1</v>
      </c>
      <c r="H61" s="690">
        <v>0</v>
      </c>
      <c r="I61" s="380">
        <v>1</v>
      </c>
      <c r="J61" s="376">
        <v>0</v>
      </c>
      <c r="K61" s="450">
        <v>0</v>
      </c>
      <c r="L61" s="407">
        <v>0</v>
      </c>
      <c r="M61" s="376">
        <v>579.45000000000005</v>
      </c>
      <c r="N61" s="450">
        <v>0</v>
      </c>
      <c r="O61" s="567">
        <v>579.45000000000005</v>
      </c>
      <c r="P61" s="689" t="s">
        <v>335</v>
      </c>
    </row>
    <row r="62" spans="1:16" s="266" customFormat="1" ht="16.149999999999999" customHeight="1" x14ac:dyDescent="0.25">
      <c r="A62" s="275"/>
      <c r="B62" s="807" t="s">
        <v>206</v>
      </c>
      <c r="C62" s="326" t="s">
        <v>37</v>
      </c>
      <c r="D62" s="374">
        <v>0</v>
      </c>
      <c r="E62" s="690">
        <v>0</v>
      </c>
      <c r="F62" s="650">
        <v>0</v>
      </c>
      <c r="G62" s="374">
        <v>0</v>
      </c>
      <c r="H62" s="690">
        <v>0</v>
      </c>
      <c r="I62" s="380">
        <v>0</v>
      </c>
      <c r="J62" s="376">
        <v>0</v>
      </c>
      <c r="K62" s="450">
        <v>0</v>
      </c>
      <c r="L62" s="407">
        <v>0</v>
      </c>
      <c r="M62" s="376">
        <v>0</v>
      </c>
      <c r="N62" s="450">
        <v>0</v>
      </c>
      <c r="O62" s="567">
        <v>0</v>
      </c>
      <c r="P62" s="689" t="s">
        <v>335</v>
      </c>
    </row>
    <row r="63" spans="1:16" s="266" customFormat="1" ht="16.149999999999999" customHeight="1" x14ac:dyDescent="0.25">
      <c r="A63" s="275"/>
      <c r="B63" s="806" t="s">
        <v>207</v>
      </c>
      <c r="C63" s="326" t="s">
        <v>39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335</v>
      </c>
    </row>
    <row r="64" spans="1:16" s="266" customFormat="1" ht="19.149999999999999" customHeight="1" x14ac:dyDescent="0.25">
      <c r="A64" s="275"/>
      <c r="B64" s="1151" t="s">
        <v>193</v>
      </c>
      <c r="C64" s="1151"/>
      <c r="D64" s="384">
        <v>3103</v>
      </c>
      <c r="E64" s="384">
        <v>432</v>
      </c>
      <c r="F64" s="385">
        <v>2671</v>
      </c>
      <c r="G64" s="384">
        <v>4305</v>
      </c>
      <c r="H64" s="384">
        <v>720</v>
      </c>
      <c r="I64" s="388">
        <v>3585</v>
      </c>
      <c r="J64" s="377">
        <v>4951900.8800000008</v>
      </c>
      <c r="K64" s="457">
        <v>0</v>
      </c>
      <c r="L64" s="408">
        <v>4951900.8800000008</v>
      </c>
      <c r="M64" s="407">
        <v>6612698.6333000008</v>
      </c>
      <c r="N64" s="457">
        <v>0</v>
      </c>
      <c r="O64" s="454">
        <v>6612698.6333000008</v>
      </c>
      <c r="P64" s="688">
        <v>1.3353859040288383</v>
      </c>
    </row>
    <row r="65" spans="1:19" s="266" customFormat="1" ht="9" customHeight="1" x14ac:dyDescent="0.25">
      <c r="A65" s="275"/>
      <c r="B65" s="321"/>
      <c r="C65" s="321"/>
      <c r="D65" s="390"/>
      <c r="E65" s="390"/>
      <c r="F65" s="390"/>
      <c r="G65" s="390"/>
      <c r="H65" s="390"/>
      <c r="I65" s="390"/>
      <c r="J65" s="391"/>
      <c r="K65" s="391"/>
      <c r="L65" s="391"/>
      <c r="M65" s="391"/>
      <c r="N65" s="391"/>
      <c r="O65" s="392"/>
      <c r="P65" s="391"/>
    </row>
    <row r="66" spans="1:19" s="266" customFormat="1" ht="16.149999999999999" customHeight="1" x14ac:dyDescent="0.25">
      <c r="A66" s="275"/>
      <c r="B66" s="808" t="s">
        <v>103</v>
      </c>
      <c r="C66" s="328" t="s">
        <v>41</v>
      </c>
      <c r="D66" s="374">
        <v>167</v>
      </c>
      <c r="E66" s="758">
        <v>28</v>
      </c>
      <c r="F66" s="375">
        <v>139</v>
      </c>
      <c r="G66" s="374">
        <v>357</v>
      </c>
      <c r="H66" s="758">
        <v>44</v>
      </c>
      <c r="I66" s="379">
        <v>313</v>
      </c>
      <c r="J66" s="1152"/>
      <c r="K66" s="1153"/>
      <c r="L66" s="375">
        <v>747094.82000000018</v>
      </c>
      <c r="M66" s="1152"/>
      <c r="N66" s="1153"/>
      <c r="O66" s="379">
        <v>1546329.12</v>
      </c>
      <c r="P66" s="689">
        <v>2.069789641962716</v>
      </c>
    </row>
    <row r="67" spans="1:19" s="266" customFormat="1" ht="16.149999999999999" customHeight="1" x14ac:dyDescent="0.25">
      <c r="A67" s="275"/>
      <c r="B67" s="808" t="s">
        <v>101</v>
      </c>
      <c r="C67" s="328" t="s">
        <v>42</v>
      </c>
      <c r="D67" s="374">
        <v>2</v>
      </c>
      <c r="E67" s="758">
        <v>0</v>
      </c>
      <c r="F67" s="375">
        <v>2</v>
      </c>
      <c r="G67" s="374">
        <v>2</v>
      </c>
      <c r="H67" s="758">
        <v>0</v>
      </c>
      <c r="I67" s="379">
        <v>2</v>
      </c>
      <c r="J67" s="1154"/>
      <c r="K67" s="1155"/>
      <c r="L67" s="375">
        <v>8420.4599999999991</v>
      </c>
      <c r="M67" s="1154"/>
      <c r="N67" s="1155"/>
      <c r="O67" s="379">
        <v>9820.4399999999987</v>
      </c>
      <c r="P67" s="689">
        <v>1.166259325500032</v>
      </c>
    </row>
    <row r="68" spans="1:19" s="266" customFormat="1" ht="16.149999999999999" customHeight="1" x14ac:dyDescent="0.25">
      <c r="A68" s="275"/>
      <c r="B68" s="808" t="s">
        <v>102</v>
      </c>
      <c r="C68" s="329" t="s">
        <v>83</v>
      </c>
      <c r="D68" s="374">
        <v>210</v>
      </c>
      <c r="E68" s="758">
        <v>29</v>
      </c>
      <c r="F68" s="375">
        <v>181</v>
      </c>
      <c r="G68" s="374">
        <v>252</v>
      </c>
      <c r="H68" s="758">
        <v>38</v>
      </c>
      <c r="I68" s="379">
        <v>214</v>
      </c>
      <c r="J68" s="1154"/>
      <c r="K68" s="1155"/>
      <c r="L68" s="375">
        <v>281286.44999999995</v>
      </c>
      <c r="M68" s="1154"/>
      <c r="N68" s="1155"/>
      <c r="O68" s="379">
        <v>316277.37000000005</v>
      </c>
      <c r="P68" s="689">
        <v>1.1243960382734401</v>
      </c>
    </row>
    <row r="69" spans="1:19" s="266" customFormat="1" ht="16.149999999999999" customHeight="1" x14ac:dyDescent="0.25">
      <c r="A69" s="275"/>
      <c r="B69" s="808" t="s">
        <v>104</v>
      </c>
      <c r="C69" s="328" t="s">
        <v>44</v>
      </c>
      <c r="D69" s="374">
        <v>0</v>
      </c>
      <c r="E69" s="758">
        <v>0</v>
      </c>
      <c r="F69" s="375">
        <v>0</v>
      </c>
      <c r="G69" s="374">
        <v>0</v>
      </c>
      <c r="H69" s="758">
        <v>0</v>
      </c>
      <c r="I69" s="379">
        <v>0</v>
      </c>
      <c r="J69" s="1154"/>
      <c r="K69" s="1155"/>
      <c r="L69" s="375">
        <v>0</v>
      </c>
      <c r="M69" s="1154"/>
      <c r="N69" s="1155"/>
      <c r="O69" s="379">
        <v>0</v>
      </c>
      <c r="P69" s="689" t="s">
        <v>335</v>
      </c>
    </row>
    <row r="70" spans="1:19" s="266" customFormat="1" ht="16.149999999999999" customHeight="1" x14ac:dyDescent="0.25">
      <c r="A70" s="275"/>
      <c r="B70" s="1151" t="s">
        <v>192</v>
      </c>
      <c r="C70" s="1151"/>
      <c r="D70" s="374">
        <v>379</v>
      </c>
      <c r="E70" s="374">
        <v>57</v>
      </c>
      <c r="F70" s="393">
        <v>322</v>
      </c>
      <c r="G70" s="374">
        <v>611</v>
      </c>
      <c r="H70" s="374">
        <v>82</v>
      </c>
      <c r="I70" s="394">
        <v>529</v>
      </c>
      <c r="J70" s="1156"/>
      <c r="K70" s="1157"/>
      <c r="L70" s="386">
        <v>1036801.7300000001</v>
      </c>
      <c r="M70" s="1156"/>
      <c r="N70" s="1157"/>
      <c r="O70" s="389">
        <v>1872426.9300000002</v>
      </c>
      <c r="P70" s="688">
        <v>1.8059643187516672</v>
      </c>
    </row>
    <row r="71" spans="1:19" s="266" customFormat="1" ht="9" customHeight="1" x14ac:dyDescent="0.25">
      <c r="A71" s="275"/>
      <c r="B71" s="321"/>
      <c r="C71" s="321"/>
      <c r="D71" s="390"/>
      <c r="E71" s="390"/>
      <c r="F71" s="390"/>
      <c r="G71" s="390"/>
      <c r="H71" s="390"/>
      <c r="I71" s="390"/>
      <c r="J71" s="391"/>
      <c r="K71" s="391"/>
      <c r="L71" s="391"/>
      <c r="M71" s="391"/>
      <c r="N71" s="391"/>
      <c r="O71" s="392"/>
      <c r="P71" s="390"/>
    </row>
    <row r="72" spans="1:19" s="266" customFormat="1" ht="19.149999999999999" customHeight="1" x14ac:dyDescent="0.25">
      <c r="A72" s="275"/>
      <c r="B72" s="890" t="s">
        <v>198</v>
      </c>
      <c r="C72" s="890"/>
      <c r="D72" s="384">
        <v>3482</v>
      </c>
      <c r="E72" s="384">
        <v>489</v>
      </c>
      <c r="F72" s="455">
        <v>2993</v>
      </c>
      <c r="G72" s="384">
        <v>4916</v>
      </c>
      <c r="H72" s="384">
        <v>802</v>
      </c>
      <c r="I72" s="388">
        <v>4114</v>
      </c>
      <c r="J72" s="377">
        <v>5988702.6100000013</v>
      </c>
      <c r="K72" s="453">
        <v>0</v>
      </c>
      <c r="L72" s="386">
        <v>5988702.6100000013</v>
      </c>
      <c r="M72" s="377">
        <v>8485125.5633000005</v>
      </c>
      <c r="N72" s="453">
        <v>0</v>
      </c>
      <c r="O72" s="389">
        <v>8485125.5633000005</v>
      </c>
      <c r="P72" s="688">
        <v>1.4168553885329762</v>
      </c>
    </row>
    <row r="73" spans="1:19" s="266" customFormat="1" ht="19.149999999999999" customHeight="1" x14ac:dyDescent="0.25">
      <c r="A73" s="275"/>
      <c r="B73" s="321"/>
      <c r="C73" s="321"/>
      <c r="D73" s="321"/>
      <c r="E73" s="321"/>
      <c r="F73" s="321"/>
      <c r="G73" s="321"/>
      <c r="H73" s="321"/>
      <c r="I73" s="321"/>
      <c r="J73" s="322"/>
      <c r="K73" s="322"/>
      <c r="L73" s="322"/>
      <c r="M73" s="322"/>
      <c r="N73" s="322"/>
      <c r="O73" s="323"/>
      <c r="P73" s="322"/>
    </row>
    <row r="74" spans="1:19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322"/>
      <c r="M74" s="322"/>
      <c r="N74" s="322"/>
      <c r="O74" s="323"/>
      <c r="P74" s="322"/>
    </row>
    <row r="75" spans="1:19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31.5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9.149999999999999" customHeight="1" x14ac:dyDescent="0.25">
      <c r="A77" s="275"/>
      <c r="B77" s="1058" t="s">
        <v>294</v>
      </c>
      <c r="C77" s="1058"/>
      <c r="D77" s="1058"/>
      <c r="E77" s="1058"/>
      <c r="F77" s="1058"/>
      <c r="G77" s="1058"/>
      <c r="H77" s="1058"/>
      <c r="I77" s="1058"/>
      <c r="J77" s="1058"/>
      <c r="K77" s="1058"/>
      <c r="L77" s="1058"/>
      <c r="M77" s="1058"/>
      <c r="N77" s="1058"/>
      <c r="O77" s="1058"/>
      <c r="P77" s="1058"/>
    </row>
    <row r="78" spans="1:19" s="266" customFormat="1" ht="16.149999999999999" customHeight="1" x14ac:dyDescent="0.25">
      <c r="A78" s="275"/>
      <c r="B78" s="1063" t="s">
        <v>194</v>
      </c>
      <c r="C78" s="875" t="s">
        <v>191</v>
      </c>
      <c r="D78" s="1159" t="s">
        <v>81</v>
      </c>
      <c r="E78" s="1160"/>
      <c r="F78" s="1160"/>
      <c r="G78" s="1160"/>
      <c r="H78" s="1160"/>
      <c r="I78" s="1160"/>
      <c r="J78" s="1160"/>
      <c r="K78" s="1160"/>
      <c r="L78" s="1160"/>
      <c r="M78" s="1160"/>
      <c r="N78" s="1160"/>
      <c r="O78" s="1160"/>
      <c r="P78" s="1161"/>
      <c r="Q78" s="865"/>
      <c r="R78" s="465"/>
      <c r="S78" s="466"/>
    </row>
    <row r="79" spans="1:19" s="266" customFormat="1" ht="15" customHeight="1" x14ac:dyDescent="0.25">
      <c r="A79" s="275"/>
      <c r="B79" s="1064"/>
      <c r="C79" s="876"/>
      <c r="D79" s="921" t="s">
        <v>197</v>
      </c>
      <c r="E79" s="1158"/>
      <c r="F79" s="1158"/>
      <c r="G79" s="1158"/>
      <c r="H79" s="1158"/>
      <c r="I79" s="922"/>
      <c r="J79" s="921" t="s">
        <v>220</v>
      </c>
      <c r="K79" s="1158"/>
      <c r="L79" s="1158"/>
      <c r="M79" s="1158"/>
      <c r="N79" s="1158"/>
      <c r="O79" s="922"/>
      <c r="P79" s="885" t="s">
        <v>332</v>
      </c>
    </row>
    <row r="80" spans="1:19" s="266" customFormat="1" ht="19.149999999999999" customHeight="1" x14ac:dyDescent="0.25">
      <c r="A80" s="275"/>
      <c r="B80" s="1064"/>
      <c r="C80" s="876"/>
      <c r="D80" s="921" t="s">
        <v>333</v>
      </c>
      <c r="E80" s="1158"/>
      <c r="F80" s="922"/>
      <c r="G80" s="921" t="s">
        <v>334</v>
      </c>
      <c r="H80" s="1158"/>
      <c r="I80" s="922"/>
      <c r="J80" s="921" t="s">
        <v>333</v>
      </c>
      <c r="K80" s="1158"/>
      <c r="L80" s="922"/>
      <c r="M80" s="921" t="s">
        <v>334</v>
      </c>
      <c r="N80" s="1158"/>
      <c r="O80" s="922"/>
      <c r="P80" s="885"/>
    </row>
    <row r="81" spans="1:16" s="266" customFormat="1" ht="19.149999999999999" customHeight="1" x14ac:dyDescent="0.25">
      <c r="A81" s="275"/>
      <c r="B81" s="1065"/>
      <c r="C81" s="877"/>
      <c r="D81" s="565" t="s">
        <v>124</v>
      </c>
      <c r="E81" s="353" t="s">
        <v>291</v>
      </c>
      <c r="F81" s="353" t="s">
        <v>221</v>
      </c>
      <c r="G81" s="565" t="s">
        <v>124</v>
      </c>
      <c r="H81" s="353" t="s">
        <v>291</v>
      </c>
      <c r="I81" s="353" t="s">
        <v>221</v>
      </c>
      <c r="J81" s="372" t="s">
        <v>292</v>
      </c>
      <c r="K81" s="705" t="s">
        <v>215</v>
      </c>
      <c r="L81" s="372" t="s">
        <v>221</v>
      </c>
      <c r="M81" s="372" t="s">
        <v>293</v>
      </c>
      <c r="N81" s="705" t="s">
        <v>215</v>
      </c>
      <c r="O81" s="372" t="s">
        <v>221</v>
      </c>
      <c r="P81" s="886"/>
    </row>
    <row r="82" spans="1:16" s="266" customFormat="1" ht="9" customHeight="1" x14ac:dyDescent="0.25">
      <c r="A82" s="275"/>
      <c r="B82" s="321"/>
      <c r="C82" s="321"/>
      <c r="D82" s="678"/>
      <c r="E82" s="678"/>
      <c r="F82" s="678"/>
      <c r="G82" s="678"/>
      <c r="H82" s="678"/>
      <c r="I82" s="678"/>
      <c r="J82" s="322"/>
      <c r="K82" s="322"/>
      <c r="L82" s="322"/>
      <c r="M82" s="322"/>
      <c r="N82" s="322"/>
      <c r="O82" s="323"/>
      <c r="P82" s="413"/>
    </row>
    <row r="83" spans="1:16" s="266" customFormat="1" ht="16.899999999999999" customHeight="1" x14ac:dyDescent="0.25">
      <c r="A83" s="275"/>
      <c r="B83" s="806" t="s">
        <v>181</v>
      </c>
      <c r="C83" s="299" t="s">
        <v>5</v>
      </c>
      <c r="D83" s="374">
        <v>177</v>
      </c>
      <c r="E83" s="758">
        <v>27</v>
      </c>
      <c r="F83" s="375">
        <v>150</v>
      </c>
      <c r="G83" s="374">
        <v>172</v>
      </c>
      <c r="H83" s="758">
        <v>30</v>
      </c>
      <c r="I83" s="379">
        <v>142</v>
      </c>
      <c r="J83" s="758">
        <v>201861.02000000002</v>
      </c>
      <c r="K83" s="456">
        <v>0</v>
      </c>
      <c r="L83" s="375">
        <v>201861.02000000002</v>
      </c>
      <c r="M83" s="758">
        <v>233441.84999999998</v>
      </c>
      <c r="N83" s="456">
        <v>0</v>
      </c>
      <c r="O83" s="379">
        <v>233441.84999999998</v>
      </c>
      <c r="P83" s="689">
        <v>1.1564483821591705</v>
      </c>
    </row>
    <row r="84" spans="1:16" s="266" customFormat="1" ht="16.899999999999999" customHeight="1" x14ac:dyDescent="0.25">
      <c r="A84" s="275"/>
      <c r="B84" s="806" t="s">
        <v>182</v>
      </c>
      <c r="C84" s="300" t="s">
        <v>7</v>
      </c>
      <c r="D84" s="374">
        <v>64</v>
      </c>
      <c r="E84" s="758">
        <v>2</v>
      </c>
      <c r="F84" s="375">
        <v>62</v>
      </c>
      <c r="G84" s="374">
        <v>70</v>
      </c>
      <c r="H84" s="758">
        <v>8</v>
      </c>
      <c r="I84" s="379">
        <v>62</v>
      </c>
      <c r="J84" s="758">
        <v>123223.72</v>
      </c>
      <c r="K84" s="456">
        <v>0</v>
      </c>
      <c r="L84" s="375">
        <v>123223.72</v>
      </c>
      <c r="M84" s="758">
        <v>63283.009999999995</v>
      </c>
      <c r="N84" s="456">
        <v>0</v>
      </c>
      <c r="O84" s="379">
        <v>63283.009999999995</v>
      </c>
      <c r="P84" s="689">
        <v>0.51356191811122076</v>
      </c>
    </row>
    <row r="85" spans="1:16" s="266" customFormat="1" ht="16.899999999999999" customHeight="1" x14ac:dyDescent="0.25">
      <c r="A85" s="275"/>
      <c r="B85" s="807" t="s">
        <v>183</v>
      </c>
      <c r="C85" s="300" t="s">
        <v>9</v>
      </c>
      <c r="D85" s="374">
        <v>464</v>
      </c>
      <c r="E85" s="758">
        <v>22</v>
      </c>
      <c r="F85" s="375">
        <v>442</v>
      </c>
      <c r="G85" s="374">
        <v>566</v>
      </c>
      <c r="H85" s="758">
        <v>43</v>
      </c>
      <c r="I85" s="379">
        <v>523</v>
      </c>
      <c r="J85" s="758">
        <v>900368.22</v>
      </c>
      <c r="K85" s="456">
        <v>0</v>
      </c>
      <c r="L85" s="375">
        <v>900368.22</v>
      </c>
      <c r="M85" s="758">
        <v>1214643.46</v>
      </c>
      <c r="N85" s="456">
        <v>0</v>
      </c>
      <c r="O85" s="379">
        <v>1214643.46</v>
      </c>
      <c r="P85" s="689">
        <v>1.3490519023427994</v>
      </c>
    </row>
    <row r="86" spans="1:16" s="266" customFormat="1" ht="16.899999999999999" customHeight="1" x14ac:dyDescent="0.25">
      <c r="A86" s="275"/>
      <c r="B86" s="807" t="s">
        <v>184</v>
      </c>
      <c r="C86" s="300" t="s">
        <v>11</v>
      </c>
      <c r="D86" s="374">
        <v>0</v>
      </c>
      <c r="E86" s="758">
        <v>0</v>
      </c>
      <c r="F86" s="375">
        <v>0</v>
      </c>
      <c r="G86" s="374">
        <v>0</v>
      </c>
      <c r="H86" s="758">
        <v>0</v>
      </c>
      <c r="I86" s="379">
        <v>0</v>
      </c>
      <c r="J86" s="758">
        <v>0</v>
      </c>
      <c r="K86" s="456">
        <v>0</v>
      </c>
      <c r="L86" s="375">
        <v>0</v>
      </c>
      <c r="M86" s="758">
        <v>0</v>
      </c>
      <c r="N86" s="456">
        <v>0</v>
      </c>
      <c r="O86" s="379">
        <v>0</v>
      </c>
      <c r="P86" s="689" t="s">
        <v>335</v>
      </c>
    </row>
    <row r="87" spans="1:16" s="266" customFormat="1" ht="16.899999999999999" customHeight="1" x14ac:dyDescent="0.25">
      <c r="A87" s="275"/>
      <c r="B87" s="806" t="s">
        <v>185</v>
      </c>
      <c r="C87" s="300" t="s">
        <v>13</v>
      </c>
      <c r="D87" s="374">
        <v>0</v>
      </c>
      <c r="E87" s="758">
        <v>0</v>
      </c>
      <c r="F87" s="375">
        <v>0</v>
      </c>
      <c r="G87" s="374">
        <v>0</v>
      </c>
      <c r="H87" s="758">
        <v>0</v>
      </c>
      <c r="I87" s="379">
        <v>0</v>
      </c>
      <c r="J87" s="758">
        <v>0</v>
      </c>
      <c r="K87" s="456">
        <v>0</v>
      </c>
      <c r="L87" s="375">
        <v>0</v>
      </c>
      <c r="M87" s="758">
        <v>0</v>
      </c>
      <c r="N87" s="456">
        <v>0</v>
      </c>
      <c r="O87" s="379">
        <v>0</v>
      </c>
      <c r="P87" s="689" t="s">
        <v>335</v>
      </c>
    </row>
    <row r="88" spans="1:16" s="266" customFormat="1" ht="16.899999999999999" customHeight="1" x14ac:dyDescent="0.25">
      <c r="A88" s="275"/>
      <c r="B88" s="807" t="s">
        <v>186</v>
      </c>
      <c r="C88" s="300" t="s">
        <v>15</v>
      </c>
      <c r="D88" s="374">
        <v>0</v>
      </c>
      <c r="E88" s="758">
        <v>0</v>
      </c>
      <c r="F88" s="375">
        <v>0</v>
      </c>
      <c r="G88" s="374">
        <v>0</v>
      </c>
      <c r="H88" s="758">
        <v>0</v>
      </c>
      <c r="I88" s="379">
        <v>0</v>
      </c>
      <c r="J88" s="758">
        <v>0</v>
      </c>
      <c r="K88" s="456">
        <v>0</v>
      </c>
      <c r="L88" s="375">
        <v>0</v>
      </c>
      <c r="M88" s="758">
        <v>0</v>
      </c>
      <c r="N88" s="456">
        <v>0</v>
      </c>
      <c r="O88" s="379">
        <v>0</v>
      </c>
      <c r="P88" s="689" t="s">
        <v>335</v>
      </c>
    </row>
    <row r="89" spans="1:16" s="266" customFormat="1" ht="16.899999999999999" customHeight="1" x14ac:dyDescent="0.25">
      <c r="A89" s="275"/>
      <c r="B89" s="807" t="s">
        <v>187</v>
      </c>
      <c r="C89" s="300" t="s">
        <v>17</v>
      </c>
      <c r="D89" s="374">
        <v>0</v>
      </c>
      <c r="E89" s="758">
        <v>0</v>
      </c>
      <c r="F89" s="375">
        <v>0</v>
      </c>
      <c r="G89" s="374">
        <v>4</v>
      </c>
      <c r="H89" s="758">
        <v>0</v>
      </c>
      <c r="I89" s="379">
        <v>4</v>
      </c>
      <c r="J89" s="758">
        <v>0</v>
      </c>
      <c r="K89" s="456">
        <v>0</v>
      </c>
      <c r="L89" s="375">
        <v>0</v>
      </c>
      <c r="M89" s="758">
        <v>6963.06</v>
      </c>
      <c r="N89" s="456">
        <v>0</v>
      </c>
      <c r="O89" s="379">
        <v>6963.06</v>
      </c>
      <c r="P89" s="689" t="s">
        <v>335</v>
      </c>
    </row>
    <row r="90" spans="1:16" s="266" customFormat="1" ht="16.899999999999999" customHeight="1" x14ac:dyDescent="0.25">
      <c r="A90" s="275"/>
      <c r="B90" s="806" t="s">
        <v>188</v>
      </c>
      <c r="C90" s="300" t="s">
        <v>19</v>
      </c>
      <c r="D90" s="374">
        <v>48</v>
      </c>
      <c r="E90" s="758">
        <v>18</v>
      </c>
      <c r="F90" s="375">
        <v>30</v>
      </c>
      <c r="G90" s="374">
        <v>51</v>
      </c>
      <c r="H90" s="758">
        <v>20</v>
      </c>
      <c r="I90" s="379">
        <v>31</v>
      </c>
      <c r="J90" s="758">
        <v>102206.37999999999</v>
      </c>
      <c r="K90" s="456">
        <v>0</v>
      </c>
      <c r="L90" s="375">
        <v>102206.37999999999</v>
      </c>
      <c r="M90" s="758">
        <v>29426.590000000004</v>
      </c>
      <c r="N90" s="456">
        <v>0</v>
      </c>
      <c r="O90" s="379">
        <v>29426.590000000004</v>
      </c>
      <c r="P90" s="689">
        <v>0.28791343554091248</v>
      </c>
    </row>
    <row r="91" spans="1:16" s="266" customFormat="1" ht="16.899999999999999" customHeight="1" x14ac:dyDescent="0.25">
      <c r="A91" s="275"/>
      <c r="B91" s="807" t="s">
        <v>189</v>
      </c>
      <c r="C91" s="300" t="s">
        <v>21</v>
      </c>
      <c r="D91" s="374">
        <v>63</v>
      </c>
      <c r="E91" s="758">
        <v>17</v>
      </c>
      <c r="F91" s="375">
        <v>46</v>
      </c>
      <c r="G91" s="374">
        <v>110</v>
      </c>
      <c r="H91" s="758">
        <v>31</v>
      </c>
      <c r="I91" s="379">
        <v>79</v>
      </c>
      <c r="J91" s="758">
        <v>26494820.039999999</v>
      </c>
      <c r="K91" s="456">
        <v>0</v>
      </c>
      <c r="L91" s="375">
        <v>26494820.039999999</v>
      </c>
      <c r="M91" s="758">
        <v>2415037.77</v>
      </c>
      <c r="N91" s="456">
        <v>0</v>
      </c>
      <c r="O91" s="379">
        <v>2415037.77</v>
      </c>
      <c r="P91" s="689">
        <v>9.115131812006827E-2</v>
      </c>
    </row>
    <row r="92" spans="1:16" s="266" customFormat="1" ht="16.899999999999999" customHeight="1" x14ac:dyDescent="0.25">
      <c r="A92" s="275"/>
      <c r="B92" s="807" t="s">
        <v>199</v>
      </c>
      <c r="C92" s="300" t="s">
        <v>23</v>
      </c>
      <c r="D92" s="374">
        <v>2058</v>
      </c>
      <c r="E92" s="758">
        <v>167</v>
      </c>
      <c r="F92" s="375">
        <v>1891</v>
      </c>
      <c r="G92" s="374">
        <v>2387</v>
      </c>
      <c r="H92" s="758">
        <v>188</v>
      </c>
      <c r="I92" s="379">
        <v>2199</v>
      </c>
      <c r="J92" s="758">
        <v>4076320.91</v>
      </c>
      <c r="K92" s="456">
        <v>0</v>
      </c>
      <c r="L92" s="375">
        <v>4076320.91</v>
      </c>
      <c r="M92" s="758">
        <v>5210981.83</v>
      </c>
      <c r="N92" s="456">
        <v>0</v>
      </c>
      <c r="O92" s="379">
        <v>5210981.83</v>
      </c>
      <c r="P92" s="689">
        <v>1.2783541691274742</v>
      </c>
    </row>
    <row r="93" spans="1:16" s="266" customFormat="1" ht="16.899999999999999" customHeight="1" x14ac:dyDescent="0.25">
      <c r="A93" s="275"/>
      <c r="B93" s="806" t="s">
        <v>200</v>
      </c>
      <c r="C93" s="300" t="s">
        <v>25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758">
        <v>0</v>
      </c>
      <c r="K93" s="456">
        <v>0</v>
      </c>
      <c r="L93" s="375">
        <v>0</v>
      </c>
      <c r="M93" s="758">
        <v>0</v>
      </c>
      <c r="N93" s="456">
        <v>0</v>
      </c>
      <c r="O93" s="379">
        <v>0</v>
      </c>
      <c r="P93" s="689" t="s">
        <v>335</v>
      </c>
    </row>
    <row r="94" spans="1:16" s="266" customFormat="1" ht="16.899999999999999" customHeight="1" x14ac:dyDescent="0.25">
      <c r="A94" s="275"/>
      <c r="B94" s="807" t="s">
        <v>201</v>
      </c>
      <c r="C94" s="300" t="s">
        <v>27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758">
        <v>0</v>
      </c>
      <c r="K94" s="456">
        <v>0</v>
      </c>
      <c r="L94" s="375">
        <v>0</v>
      </c>
      <c r="M94" s="758">
        <v>0</v>
      </c>
      <c r="N94" s="456">
        <v>0</v>
      </c>
      <c r="O94" s="379">
        <v>0</v>
      </c>
      <c r="P94" s="689" t="s">
        <v>335</v>
      </c>
    </row>
    <row r="95" spans="1:16" s="266" customFormat="1" ht="16.899999999999999" customHeight="1" x14ac:dyDescent="0.25">
      <c r="A95" s="275"/>
      <c r="B95" s="807" t="s">
        <v>202</v>
      </c>
      <c r="C95" s="300" t="s">
        <v>115</v>
      </c>
      <c r="D95" s="374">
        <v>13</v>
      </c>
      <c r="E95" s="758">
        <v>4</v>
      </c>
      <c r="F95" s="375">
        <v>9</v>
      </c>
      <c r="G95" s="374">
        <v>13</v>
      </c>
      <c r="H95" s="758">
        <v>2</v>
      </c>
      <c r="I95" s="379">
        <v>11</v>
      </c>
      <c r="J95" s="758">
        <v>13701.98</v>
      </c>
      <c r="K95" s="456">
        <v>0</v>
      </c>
      <c r="L95" s="375">
        <v>13701.98</v>
      </c>
      <c r="M95" s="758">
        <v>25903.45</v>
      </c>
      <c r="N95" s="456">
        <v>0</v>
      </c>
      <c r="O95" s="379">
        <v>25903.45</v>
      </c>
      <c r="P95" s="689">
        <v>1.8904895496855201</v>
      </c>
    </row>
    <row r="96" spans="1:16" s="266" customFormat="1" ht="16.899999999999999" customHeight="1" x14ac:dyDescent="0.25">
      <c r="A96" s="275"/>
      <c r="B96" s="806" t="s">
        <v>203</v>
      </c>
      <c r="C96" s="326" t="s">
        <v>31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758">
        <v>0</v>
      </c>
      <c r="K96" s="456">
        <v>0</v>
      </c>
      <c r="L96" s="375">
        <v>0</v>
      </c>
      <c r="M96" s="758">
        <v>0</v>
      </c>
      <c r="N96" s="456">
        <v>0</v>
      </c>
      <c r="O96" s="379">
        <v>0</v>
      </c>
      <c r="P96" s="689" t="s">
        <v>335</v>
      </c>
    </row>
    <row r="97" spans="1:16" s="266" customFormat="1" ht="16.899999999999999" customHeight="1" x14ac:dyDescent="0.25">
      <c r="A97" s="275"/>
      <c r="B97" s="806" t="s">
        <v>204</v>
      </c>
      <c r="C97" s="326" t="s">
        <v>116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758">
        <v>0</v>
      </c>
      <c r="K97" s="456">
        <v>0</v>
      </c>
      <c r="L97" s="375">
        <v>0</v>
      </c>
      <c r="M97" s="758">
        <v>0</v>
      </c>
      <c r="N97" s="456">
        <v>0</v>
      </c>
      <c r="O97" s="379">
        <v>0</v>
      </c>
      <c r="P97" s="689" t="s">
        <v>335</v>
      </c>
    </row>
    <row r="98" spans="1:16" s="266" customFormat="1" ht="16.899999999999999" customHeight="1" x14ac:dyDescent="0.25">
      <c r="A98" s="275"/>
      <c r="B98" s="807" t="s">
        <v>205</v>
      </c>
      <c r="C98" s="326" t="s">
        <v>196</v>
      </c>
      <c r="D98" s="374">
        <v>0</v>
      </c>
      <c r="E98" s="758">
        <v>0</v>
      </c>
      <c r="F98" s="375">
        <v>0</v>
      </c>
      <c r="G98" s="374">
        <v>0</v>
      </c>
      <c r="H98" s="758">
        <v>0</v>
      </c>
      <c r="I98" s="379">
        <v>0</v>
      </c>
      <c r="J98" s="758">
        <v>0</v>
      </c>
      <c r="K98" s="456">
        <v>0</v>
      </c>
      <c r="L98" s="375">
        <v>0</v>
      </c>
      <c r="M98" s="758">
        <v>0</v>
      </c>
      <c r="N98" s="456">
        <v>0</v>
      </c>
      <c r="O98" s="379">
        <v>0</v>
      </c>
      <c r="P98" s="689" t="s">
        <v>335</v>
      </c>
    </row>
    <row r="99" spans="1:16" s="266" customFormat="1" ht="16.899999999999999" customHeight="1" x14ac:dyDescent="0.25">
      <c r="A99" s="275"/>
      <c r="B99" s="807" t="s">
        <v>206</v>
      </c>
      <c r="C99" s="326" t="s">
        <v>37</v>
      </c>
      <c r="D99" s="374">
        <v>0</v>
      </c>
      <c r="E99" s="758">
        <v>0</v>
      </c>
      <c r="F99" s="375">
        <v>0</v>
      </c>
      <c r="G99" s="374">
        <v>0</v>
      </c>
      <c r="H99" s="758">
        <v>0</v>
      </c>
      <c r="I99" s="379">
        <v>0</v>
      </c>
      <c r="J99" s="758">
        <v>0</v>
      </c>
      <c r="K99" s="456">
        <v>0</v>
      </c>
      <c r="L99" s="375">
        <v>0</v>
      </c>
      <c r="M99" s="758">
        <v>0</v>
      </c>
      <c r="N99" s="456">
        <v>0</v>
      </c>
      <c r="O99" s="379">
        <v>0</v>
      </c>
      <c r="P99" s="689" t="s">
        <v>335</v>
      </c>
    </row>
    <row r="100" spans="1:16" s="266" customFormat="1" ht="16.899999999999999" customHeight="1" x14ac:dyDescent="0.25">
      <c r="A100" s="275"/>
      <c r="B100" s="806" t="s">
        <v>207</v>
      </c>
      <c r="C100" s="326" t="s">
        <v>39</v>
      </c>
      <c r="D100" s="374">
        <v>0</v>
      </c>
      <c r="E100" s="758">
        <v>0</v>
      </c>
      <c r="F100" s="375">
        <v>0</v>
      </c>
      <c r="G100" s="374">
        <v>1</v>
      </c>
      <c r="H100" s="758">
        <v>1</v>
      </c>
      <c r="I100" s="379">
        <v>0</v>
      </c>
      <c r="J100" s="758">
        <v>0</v>
      </c>
      <c r="K100" s="456">
        <v>0</v>
      </c>
      <c r="L100" s="375">
        <v>0</v>
      </c>
      <c r="M100" s="758">
        <v>0</v>
      </c>
      <c r="N100" s="456">
        <v>0</v>
      </c>
      <c r="O100" s="379">
        <v>0</v>
      </c>
      <c r="P100" s="689" t="s">
        <v>335</v>
      </c>
    </row>
    <row r="101" spans="1:16" s="266" customFormat="1" ht="19.149999999999999" customHeight="1" x14ac:dyDescent="0.25">
      <c r="A101" s="275"/>
      <c r="B101" s="1151" t="s">
        <v>193</v>
      </c>
      <c r="C101" s="1151"/>
      <c r="D101" s="384">
        <v>2887</v>
      </c>
      <c r="E101" s="384">
        <v>257</v>
      </c>
      <c r="F101" s="385">
        <v>2630</v>
      </c>
      <c r="G101" s="384">
        <v>3374</v>
      </c>
      <c r="H101" s="384">
        <v>323</v>
      </c>
      <c r="I101" s="388">
        <v>3051</v>
      </c>
      <c r="J101" s="377">
        <v>31912502.27</v>
      </c>
      <c r="K101" s="457">
        <v>0</v>
      </c>
      <c r="L101" s="408">
        <v>31912502.27</v>
      </c>
      <c r="M101" s="407">
        <v>9199681.0199999996</v>
      </c>
      <c r="N101" s="457">
        <v>0</v>
      </c>
      <c r="O101" s="454">
        <v>9199681.0199999996</v>
      </c>
      <c r="P101" s="688">
        <v>0.28827827232615189</v>
      </c>
    </row>
    <row r="102" spans="1:16" s="266" customFormat="1" ht="9" customHeight="1" x14ac:dyDescent="0.25">
      <c r="A102" s="275"/>
      <c r="B102" s="321"/>
      <c r="C102" s="321"/>
      <c r="D102" s="390"/>
      <c r="E102" s="390"/>
      <c r="F102" s="390"/>
      <c r="G102" s="390"/>
      <c r="H102" s="390"/>
      <c r="I102" s="390"/>
      <c r="J102" s="391"/>
      <c r="K102" s="391"/>
      <c r="L102" s="391"/>
      <c r="M102" s="391"/>
      <c r="N102" s="391"/>
      <c r="O102" s="392"/>
      <c r="P102" s="391"/>
    </row>
    <row r="103" spans="1:16" s="266" customFormat="1" ht="16.899999999999999" customHeight="1" x14ac:dyDescent="0.25">
      <c r="A103" s="275"/>
      <c r="B103" s="808" t="s">
        <v>103</v>
      </c>
      <c r="C103" s="328" t="s">
        <v>41</v>
      </c>
      <c r="D103" s="374">
        <v>12</v>
      </c>
      <c r="E103" s="758">
        <v>0</v>
      </c>
      <c r="F103" s="758">
        <v>12</v>
      </c>
      <c r="G103" s="374">
        <v>15</v>
      </c>
      <c r="H103" s="758">
        <v>0</v>
      </c>
      <c r="I103" s="379">
        <v>15</v>
      </c>
      <c r="J103" s="458"/>
      <c r="K103" s="459"/>
      <c r="L103" s="375">
        <v>14667.94</v>
      </c>
      <c r="M103" s="458"/>
      <c r="N103" s="459"/>
      <c r="O103" s="375">
        <v>34278.44</v>
      </c>
      <c r="P103" s="689">
        <v>2.336963472716687</v>
      </c>
    </row>
    <row r="104" spans="1:16" s="266" customFormat="1" ht="16.899999999999999" customHeight="1" x14ac:dyDescent="0.25">
      <c r="A104" s="275"/>
      <c r="B104" s="808" t="s">
        <v>101</v>
      </c>
      <c r="C104" s="328" t="s">
        <v>42</v>
      </c>
      <c r="D104" s="374">
        <v>0</v>
      </c>
      <c r="E104" s="758">
        <v>0</v>
      </c>
      <c r="F104" s="758">
        <v>0</v>
      </c>
      <c r="G104" s="374">
        <v>0</v>
      </c>
      <c r="H104" s="758">
        <v>0</v>
      </c>
      <c r="I104" s="379">
        <v>0</v>
      </c>
      <c r="J104" s="460"/>
      <c r="K104" s="461"/>
      <c r="L104" s="375">
        <v>0</v>
      </c>
      <c r="M104" s="460"/>
      <c r="N104" s="461"/>
      <c r="O104" s="375">
        <v>0</v>
      </c>
      <c r="P104" s="689" t="s">
        <v>335</v>
      </c>
    </row>
    <row r="105" spans="1:16" s="266" customFormat="1" ht="16.899999999999999" customHeight="1" x14ac:dyDescent="0.25">
      <c r="A105" s="275"/>
      <c r="B105" s="808" t="s">
        <v>102</v>
      </c>
      <c r="C105" s="329" t="s">
        <v>83</v>
      </c>
      <c r="D105" s="374">
        <v>4</v>
      </c>
      <c r="E105" s="758">
        <v>0</v>
      </c>
      <c r="F105" s="758">
        <v>4</v>
      </c>
      <c r="G105" s="374">
        <v>12</v>
      </c>
      <c r="H105" s="758">
        <v>2</v>
      </c>
      <c r="I105" s="379">
        <v>10</v>
      </c>
      <c r="J105" s="460"/>
      <c r="K105" s="461"/>
      <c r="L105" s="375">
        <v>5903.29</v>
      </c>
      <c r="M105" s="460"/>
      <c r="N105" s="461"/>
      <c r="O105" s="375">
        <v>14173.279999999999</v>
      </c>
      <c r="P105" s="689">
        <v>2.400912033798102</v>
      </c>
    </row>
    <row r="106" spans="1:16" s="266" customFormat="1" ht="16.899999999999999" customHeight="1" x14ac:dyDescent="0.25">
      <c r="A106" s="275"/>
      <c r="B106" s="808" t="s">
        <v>104</v>
      </c>
      <c r="C106" s="328" t="s">
        <v>44</v>
      </c>
      <c r="D106" s="374">
        <v>0</v>
      </c>
      <c r="E106" s="758">
        <v>0</v>
      </c>
      <c r="F106" s="758">
        <v>0</v>
      </c>
      <c r="G106" s="374">
        <v>0</v>
      </c>
      <c r="H106" s="758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335</v>
      </c>
    </row>
    <row r="107" spans="1:16" s="266" customFormat="1" ht="19.149999999999999" customHeight="1" x14ac:dyDescent="0.25">
      <c r="A107" s="275"/>
      <c r="B107" s="1151" t="s">
        <v>192</v>
      </c>
      <c r="C107" s="1151"/>
      <c r="D107" s="374">
        <v>16</v>
      </c>
      <c r="E107" s="374">
        <v>0</v>
      </c>
      <c r="F107" s="393">
        <v>16</v>
      </c>
      <c r="G107" s="374">
        <v>27</v>
      </c>
      <c r="H107" s="374">
        <v>2</v>
      </c>
      <c r="I107" s="394">
        <v>25</v>
      </c>
      <c r="J107" s="417"/>
      <c r="K107" s="462"/>
      <c r="L107" s="386">
        <v>20571.23</v>
      </c>
      <c r="M107" s="417"/>
      <c r="N107" s="462"/>
      <c r="O107" s="389">
        <v>48451.72</v>
      </c>
      <c r="P107" s="689">
        <v>2.3553146797736453</v>
      </c>
    </row>
    <row r="108" spans="1:16" s="266" customFormat="1" ht="9" customHeight="1" x14ac:dyDescent="0.25">
      <c r="A108" s="275"/>
      <c r="B108" s="401"/>
      <c r="C108" s="401"/>
      <c r="D108" s="390"/>
      <c r="E108" s="390"/>
      <c r="F108" s="390"/>
      <c r="G108" s="390"/>
      <c r="H108" s="390"/>
      <c r="I108" s="390"/>
      <c r="J108" s="391"/>
      <c r="K108" s="391"/>
      <c r="L108" s="391"/>
      <c r="M108" s="391"/>
      <c r="N108" s="391"/>
      <c r="O108" s="392"/>
      <c r="P108" s="390"/>
    </row>
    <row r="109" spans="1:16" s="266" customFormat="1" ht="19.149999999999999" customHeight="1" x14ac:dyDescent="0.25">
      <c r="A109" s="275"/>
      <c r="B109" s="890" t="s">
        <v>198</v>
      </c>
      <c r="C109" s="890"/>
      <c r="D109" s="384">
        <v>2903</v>
      </c>
      <c r="E109" s="384">
        <v>257</v>
      </c>
      <c r="F109" s="455">
        <v>2646</v>
      </c>
      <c r="G109" s="384">
        <v>3401</v>
      </c>
      <c r="H109" s="384">
        <v>325</v>
      </c>
      <c r="I109" s="388">
        <v>3076</v>
      </c>
      <c r="J109" s="377">
        <v>31933073.5</v>
      </c>
      <c r="K109" s="453">
        <v>0</v>
      </c>
      <c r="L109" s="386">
        <v>31933073.5</v>
      </c>
      <c r="M109" s="377">
        <v>9248132.7400000002</v>
      </c>
      <c r="N109" s="453">
        <v>0</v>
      </c>
      <c r="O109" s="389">
        <v>9248132.7400000002</v>
      </c>
      <c r="P109" s="688">
        <v>0.28960985355825519</v>
      </c>
    </row>
    <row r="110" spans="1:16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32"/>
      <c r="K110" s="432"/>
      <c r="L110" s="392"/>
      <c r="M110" s="432"/>
      <c r="N110" s="432"/>
      <c r="O110" s="392"/>
      <c r="P110" s="464"/>
    </row>
    <row r="111" spans="1:16" s="266" customFormat="1" ht="32.25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32"/>
      <c r="K111" s="432"/>
      <c r="L111" s="392"/>
      <c r="M111" s="432"/>
      <c r="N111" s="432"/>
      <c r="O111" s="392"/>
      <c r="P111" s="464"/>
    </row>
    <row r="112" spans="1:16" s="266" customFormat="1" ht="19.149999999999999" customHeight="1" x14ac:dyDescent="0.25">
      <c r="A112" s="275"/>
      <c r="B112" s="868" t="s">
        <v>295</v>
      </c>
      <c r="C112" s="868"/>
      <c r="D112" s="868"/>
      <c r="E112" s="868"/>
      <c r="F112" s="868"/>
      <c r="G112" s="868"/>
      <c r="H112" s="868"/>
      <c r="I112" s="868"/>
      <c r="J112" s="868"/>
      <c r="K112" s="868"/>
      <c r="L112" s="868"/>
      <c r="M112" s="868"/>
      <c r="N112" s="868"/>
      <c r="O112" s="868"/>
      <c r="P112" s="868"/>
    </row>
    <row r="113" spans="1:16" s="266" customFormat="1" ht="18" customHeight="1" x14ac:dyDescent="0.25">
      <c r="A113" s="275"/>
      <c r="B113" s="1063" t="s">
        <v>194</v>
      </c>
      <c r="C113" s="875" t="s">
        <v>191</v>
      </c>
      <c r="D113" s="1159" t="s">
        <v>208</v>
      </c>
      <c r="E113" s="1160"/>
      <c r="F113" s="1160"/>
      <c r="G113" s="1160"/>
      <c r="H113" s="1160"/>
      <c r="I113" s="1160"/>
      <c r="J113" s="1160"/>
      <c r="K113" s="1160"/>
      <c r="L113" s="1160"/>
      <c r="M113" s="1160"/>
      <c r="N113" s="1160"/>
      <c r="O113" s="1160"/>
      <c r="P113" s="1161"/>
    </row>
    <row r="114" spans="1:16" s="266" customFormat="1" ht="15.6" customHeight="1" x14ac:dyDescent="0.25">
      <c r="A114" s="275"/>
      <c r="B114" s="1064"/>
      <c r="C114" s="876"/>
      <c r="D114" s="921" t="s">
        <v>197</v>
      </c>
      <c r="E114" s="1158"/>
      <c r="F114" s="1158"/>
      <c r="G114" s="1158"/>
      <c r="H114" s="1158"/>
      <c r="I114" s="922"/>
      <c r="J114" s="921" t="s">
        <v>220</v>
      </c>
      <c r="K114" s="1158"/>
      <c r="L114" s="1158"/>
      <c r="M114" s="1158"/>
      <c r="N114" s="1158"/>
      <c r="O114" s="922"/>
      <c r="P114" s="885" t="s">
        <v>332</v>
      </c>
    </row>
    <row r="115" spans="1:16" s="266" customFormat="1" ht="19.149999999999999" customHeight="1" x14ac:dyDescent="0.25">
      <c r="A115" s="275"/>
      <c r="B115" s="1064"/>
      <c r="C115" s="876"/>
      <c r="D115" s="921" t="s">
        <v>333</v>
      </c>
      <c r="E115" s="1158"/>
      <c r="F115" s="922"/>
      <c r="G115" s="921" t="s">
        <v>334</v>
      </c>
      <c r="H115" s="1158"/>
      <c r="I115" s="922"/>
      <c r="J115" s="921" t="s">
        <v>333</v>
      </c>
      <c r="K115" s="1158"/>
      <c r="L115" s="922"/>
      <c r="M115" s="921" t="s">
        <v>334</v>
      </c>
      <c r="N115" s="1158"/>
      <c r="O115" s="922"/>
      <c r="P115" s="885"/>
    </row>
    <row r="116" spans="1:16" s="266" customFormat="1" ht="19.149999999999999" customHeight="1" x14ac:dyDescent="0.25">
      <c r="A116" s="275"/>
      <c r="B116" s="1065"/>
      <c r="C116" s="877"/>
      <c r="D116" s="565" t="s">
        <v>124</v>
      </c>
      <c r="E116" s="353" t="s">
        <v>291</v>
      </c>
      <c r="F116" s="353" t="s">
        <v>221</v>
      </c>
      <c r="G116" s="565" t="s">
        <v>124</v>
      </c>
      <c r="H116" s="353" t="s">
        <v>291</v>
      </c>
      <c r="I116" s="353" t="s">
        <v>221</v>
      </c>
      <c r="J116" s="372" t="s">
        <v>292</v>
      </c>
      <c r="K116" s="705" t="s">
        <v>215</v>
      </c>
      <c r="L116" s="372" t="s">
        <v>221</v>
      </c>
      <c r="M116" s="372" t="s">
        <v>293</v>
      </c>
      <c r="N116" s="705" t="s">
        <v>215</v>
      </c>
      <c r="O116" s="372" t="s">
        <v>221</v>
      </c>
      <c r="P116" s="886"/>
    </row>
    <row r="117" spans="1:16" s="266" customFormat="1" ht="8.4499999999999993" customHeight="1" x14ac:dyDescent="0.25">
      <c r="A117" s="275"/>
      <c r="B117" s="321"/>
      <c r="C117" s="321"/>
      <c r="D117" s="321"/>
      <c r="E117" s="321"/>
      <c r="F117" s="321"/>
      <c r="G117" s="321"/>
      <c r="H117" s="321"/>
      <c r="I117" s="321"/>
      <c r="J117" s="322"/>
      <c r="K117" s="322"/>
      <c r="L117" s="322"/>
      <c r="M117" s="322"/>
      <c r="N117" s="322"/>
      <c r="O117" s="323"/>
      <c r="P117" s="413"/>
    </row>
    <row r="118" spans="1:16" s="266" customFormat="1" ht="16.149999999999999" customHeight="1" x14ac:dyDescent="0.25">
      <c r="A118" s="275"/>
      <c r="B118" s="810" t="s">
        <v>181</v>
      </c>
      <c r="C118" s="299" t="s">
        <v>5</v>
      </c>
      <c r="D118" s="374">
        <v>10445</v>
      </c>
      <c r="E118" s="374">
        <v>2710</v>
      </c>
      <c r="F118" s="375">
        <v>7735</v>
      </c>
      <c r="G118" s="374">
        <v>11657</v>
      </c>
      <c r="H118" s="374">
        <v>2837</v>
      </c>
      <c r="I118" s="379">
        <v>8820</v>
      </c>
      <c r="J118" s="376">
        <v>11084110.939999998</v>
      </c>
      <c r="K118" s="450">
        <v>-347961.77500000002</v>
      </c>
      <c r="L118" s="377">
        <v>10736149.164999997</v>
      </c>
      <c r="M118" s="376">
        <v>13169182.530399995</v>
      </c>
      <c r="N118" s="450">
        <v>-373792.9</v>
      </c>
      <c r="O118" s="380">
        <v>12795389.630399995</v>
      </c>
      <c r="P118" s="689">
        <v>1.1918043829079006</v>
      </c>
    </row>
    <row r="119" spans="1:16" s="266" customFormat="1" ht="16.149999999999999" customHeight="1" x14ac:dyDescent="0.25">
      <c r="A119" s="275"/>
      <c r="B119" s="810" t="s">
        <v>182</v>
      </c>
      <c r="C119" s="300" t="s">
        <v>7</v>
      </c>
      <c r="D119" s="374">
        <v>5082</v>
      </c>
      <c r="E119" s="374">
        <v>151</v>
      </c>
      <c r="F119" s="375">
        <v>4931</v>
      </c>
      <c r="G119" s="374">
        <v>7327</v>
      </c>
      <c r="H119" s="374">
        <v>243</v>
      </c>
      <c r="I119" s="379">
        <v>7084</v>
      </c>
      <c r="J119" s="376">
        <v>1230704.8699999999</v>
      </c>
      <c r="K119" s="450">
        <v>0</v>
      </c>
      <c r="L119" s="377">
        <v>1230704.8699999999</v>
      </c>
      <c r="M119" s="376">
        <v>1898337.2650000004</v>
      </c>
      <c r="N119" s="450">
        <v>0</v>
      </c>
      <c r="O119" s="380">
        <v>1898337.2650000004</v>
      </c>
      <c r="P119" s="689">
        <v>1.5424796888956818</v>
      </c>
    </row>
    <row r="120" spans="1:16" s="266" customFormat="1" ht="16.149999999999999" customHeight="1" x14ac:dyDescent="0.25">
      <c r="A120" s="275"/>
      <c r="B120" s="811" t="s">
        <v>183</v>
      </c>
      <c r="C120" s="300" t="s">
        <v>9</v>
      </c>
      <c r="D120" s="374">
        <v>16009</v>
      </c>
      <c r="E120" s="374">
        <v>1018</v>
      </c>
      <c r="F120" s="375">
        <v>14991</v>
      </c>
      <c r="G120" s="374">
        <v>16095</v>
      </c>
      <c r="H120" s="374">
        <v>1151</v>
      </c>
      <c r="I120" s="379">
        <v>14944</v>
      </c>
      <c r="J120" s="376">
        <v>25975851.532000002</v>
      </c>
      <c r="K120" s="450">
        <v>0</v>
      </c>
      <c r="L120" s="377">
        <v>25975851.532000002</v>
      </c>
      <c r="M120" s="376">
        <v>26810085.776999995</v>
      </c>
      <c r="N120" s="450">
        <v>-16694.400000000001</v>
      </c>
      <c r="O120" s="380">
        <v>26793391.376999997</v>
      </c>
      <c r="P120" s="689">
        <v>1.0314730719796754</v>
      </c>
    </row>
    <row r="121" spans="1:16" s="266" customFormat="1" ht="16.149999999999999" customHeight="1" x14ac:dyDescent="0.25">
      <c r="A121" s="275"/>
      <c r="B121" s="811" t="s">
        <v>184</v>
      </c>
      <c r="C121" s="300" t="s">
        <v>11</v>
      </c>
      <c r="D121" s="374">
        <v>0</v>
      </c>
      <c r="E121" s="374">
        <v>0</v>
      </c>
      <c r="F121" s="375">
        <v>0</v>
      </c>
      <c r="G121" s="374">
        <v>0</v>
      </c>
      <c r="H121" s="374">
        <v>0</v>
      </c>
      <c r="I121" s="379">
        <v>0</v>
      </c>
      <c r="J121" s="376">
        <v>0</v>
      </c>
      <c r="K121" s="450">
        <v>0</v>
      </c>
      <c r="L121" s="377">
        <v>0</v>
      </c>
      <c r="M121" s="376">
        <v>0</v>
      </c>
      <c r="N121" s="450">
        <v>0</v>
      </c>
      <c r="O121" s="380">
        <v>0</v>
      </c>
      <c r="P121" s="689" t="s">
        <v>335</v>
      </c>
    </row>
    <row r="122" spans="1:16" s="266" customFormat="1" ht="16.149999999999999" customHeight="1" x14ac:dyDescent="0.25">
      <c r="A122" s="275"/>
      <c r="B122" s="810" t="s">
        <v>185</v>
      </c>
      <c r="C122" s="300" t="s">
        <v>13</v>
      </c>
      <c r="D122" s="374">
        <v>0</v>
      </c>
      <c r="E122" s="374">
        <v>0</v>
      </c>
      <c r="F122" s="375">
        <v>0</v>
      </c>
      <c r="G122" s="374">
        <v>0</v>
      </c>
      <c r="H122" s="374">
        <v>0</v>
      </c>
      <c r="I122" s="379">
        <v>0</v>
      </c>
      <c r="J122" s="376">
        <v>0</v>
      </c>
      <c r="K122" s="450">
        <v>0</v>
      </c>
      <c r="L122" s="377">
        <v>0</v>
      </c>
      <c r="M122" s="376">
        <v>0</v>
      </c>
      <c r="N122" s="450">
        <v>0</v>
      </c>
      <c r="O122" s="380">
        <v>0</v>
      </c>
      <c r="P122" s="689" t="s">
        <v>335</v>
      </c>
    </row>
    <row r="123" spans="1:16" s="266" customFormat="1" ht="16.149999999999999" customHeight="1" x14ac:dyDescent="0.25">
      <c r="A123" s="275"/>
      <c r="B123" s="811" t="s">
        <v>186</v>
      </c>
      <c r="C123" s="300" t="s">
        <v>15</v>
      </c>
      <c r="D123" s="374">
        <v>0</v>
      </c>
      <c r="E123" s="374">
        <v>0</v>
      </c>
      <c r="F123" s="375">
        <v>0</v>
      </c>
      <c r="G123" s="374">
        <v>1</v>
      </c>
      <c r="H123" s="374">
        <v>0</v>
      </c>
      <c r="I123" s="379">
        <v>1</v>
      </c>
      <c r="J123" s="376">
        <v>0</v>
      </c>
      <c r="K123" s="450">
        <v>0</v>
      </c>
      <c r="L123" s="377">
        <v>0</v>
      </c>
      <c r="M123" s="376">
        <v>2320</v>
      </c>
      <c r="N123" s="450">
        <v>0</v>
      </c>
      <c r="O123" s="380">
        <v>2320</v>
      </c>
      <c r="P123" s="689" t="s">
        <v>335</v>
      </c>
    </row>
    <row r="124" spans="1:16" s="266" customFormat="1" ht="16.149999999999999" customHeight="1" x14ac:dyDescent="0.25">
      <c r="A124" s="275"/>
      <c r="B124" s="811" t="s">
        <v>187</v>
      </c>
      <c r="C124" s="300" t="s">
        <v>17</v>
      </c>
      <c r="D124" s="374">
        <v>78</v>
      </c>
      <c r="E124" s="374">
        <v>10</v>
      </c>
      <c r="F124" s="375">
        <v>68</v>
      </c>
      <c r="G124" s="374">
        <v>88</v>
      </c>
      <c r="H124" s="374">
        <v>13</v>
      </c>
      <c r="I124" s="379">
        <v>75</v>
      </c>
      <c r="J124" s="376">
        <v>177955.22000000003</v>
      </c>
      <c r="K124" s="450">
        <v>0</v>
      </c>
      <c r="L124" s="377">
        <v>177955.22000000003</v>
      </c>
      <c r="M124" s="376">
        <v>121496.83999999998</v>
      </c>
      <c r="N124" s="450">
        <v>0</v>
      </c>
      <c r="O124" s="380">
        <v>121496.83999999998</v>
      </c>
      <c r="P124" s="689">
        <v>0.6827382753931015</v>
      </c>
    </row>
    <row r="125" spans="1:16" s="266" customFormat="1" ht="16.149999999999999" customHeight="1" x14ac:dyDescent="0.25">
      <c r="A125" s="275"/>
      <c r="B125" s="810" t="s">
        <v>188</v>
      </c>
      <c r="C125" s="300" t="s">
        <v>19</v>
      </c>
      <c r="D125" s="374">
        <v>1817</v>
      </c>
      <c r="E125" s="374">
        <v>241</v>
      </c>
      <c r="F125" s="375">
        <v>1576</v>
      </c>
      <c r="G125" s="374">
        <v>1610</v>
      </c>
      <c r="H125" s="374">
        <v>277</v>
      </c>
      <c r="I125" s="379">
        <v>1333</v>
      </c>
      <c r="J125" s="376">
        <v>6613300.2999999989</v>
      </c>
      <c r="K125" s="450">
        <v>-35761.560000000005</v>
      </c>
      <c r="L125" s="377">
        <v>6577538.7399999993</v>
      </c>
      <c r="M125" s="376">
        <v>3583924.1298000002</v>
      </c>
      <c r="N125" s="450">
        <v>-1704.8700000000001</v>
      </c>
      <c r="O125" s="380">
        <v>3582219.2598000001</v>
      </c>
      <c r="P125" s="689">
        <v>0.54461393560716609</v>
      </c>
    </row>
    <row r="126" spans="1:16" s="266" customFormat="1" ht="16.149999999999999" customHeight="1" x14ac:dyDescent="0.25">
      <c r="A126" s="275"/>
      <c r="B126" s="811" t="s">
        <v>189</v>
      </c>
      <c r="C126" s="300" t="s">
        <v>21</v>
      </c>
      <c r="D126" s="374">
        <v>2899</v>
      </c>
      <c r="E126" s="374">
        <v>436</v>
      </c>
      <c r="F126" s="375">
        <v>2463</v>
      </c>
      <c r="G126" s="374">
        <v>2604</v>
      </c>
      <c r="H126" s="374">
        <v>510</v>
      </c>
      <c r="I126" s="379">
        <v>2094</v>
      </c>
      <c r="J126" s="376">
        <v>31165186.039999999</v>
      </c>
      <c r="K126" s="450">
        <v>-240006.33000000002</v>
      </c>
      <c r="L126" s="377">
        <v>30925179.710000001</v>
      </c>
      <c r="M126" s="376">
        <v>6891975.6897</v>
      </c>
      <c r="N126" s="450">
        <v>-146557.6</v>
      </c>
      <c r="O126" s="380">
        <v>6745418.0897000004</v>
      </c>
      <c r="P126" s="689">
        <v>0.21812057853680941</v>
      </c>
    </row>
    <row r="127" spans="1:16" s="266" customFormat="1" ht="16.149999999999999" customHeight="1" x14ac:dyDescent="0.25">
      <c r="A127" s="275"/>
      <c r="B127" s="811" t="s">
        <v>199</v>
      </c>
      <c r="C127" s="300" t="s">
        <v>23</v>
      </c>
      <c r="D127" s="374">
        <v>26907</v>
      </c>
      <c r="E127" s="374">
        <v>2247</v>
      </c>
      <c r="F127" s="375">
        <v>24660</v>
      </c>
      <c r="G127" s="374">
        <v>28345</v>
      </c>
      <c r="H127" s="374">
        <v>2522</v>
      </c>
      <c r="I127" s="379">
        <v>25823</v>
      </c>
      <c r="J127" s="376">
        <v>53074920.290000007</v>
      </c>
      <c r="K127" s="450">
        <v>-14420.59</v>
      </c>
      <c r="L127" s="377">
        <v>53060499.700000003</v>
      </c>
      <c r="M127" s="376">
        <v>60787160.916000009</v>
      </c>
      <c r="N127" s="450">
        <v>-4460.5600000000004</v>
      </c>
      <c r="O127" s="380">
        <v>60782700.356000006</v>
      </c>
      <c r="P127" s="689">
        <v>1.1455357695396902</v>
      </c>
    </row>
    <row r="128" spans="1:16" s="266" customFormat="1" ht="16.149999999999999" customHeight="1" x14ac:dyDescent="0.25">
      <c r="A128" s="275"/>
      <c r="B128" s="810" t="s">
        <v>200</v>
      </c>
      <c r="C128" s="300" t="s">
        <v>25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450">
        <v>0</v>
      </c>
      <c r="L128" s="377">
        <v>0</v>
      </c>
      <c r="M128" s="376">
        <v>0</v>
      </c>
      <c r="N128" s="450">
        <v>0</v>
      </c>
      <c r="O128" s="380">
        <v>0</v>
      </c>
      <c r="P128" s="689" t="s">
        <v>335</v>
      </c>
    </row>
    <row r="129" spans="1:16" s="266" customFormat="1" ht="16.149999999999999" customHeight="1" x14ac:dyDescent="0.25">
      <c r="A129" s="275"/>
      <c r="B129" s="811" t="s">
        <v>201</v>
      </c>
      <c r="C129" s="300" t="s">
        <v>27</v>
      </c>
      <c r="D129" s="374">
        <v>0</v>
      </c>
      <c r="E129" s="374">
        <v>0</v>
      </c>
      <c r="F129" s="375">
        <v>0</v>
      </c>
      <c r="G129" s="374">
        <v>0</v>
      </c>
      <c r="H129" s="374">
        <v>0</v>
      </c>
      <c r="I129" s="379">
        <v>0</v>
      </c>
      <c r="J129" s="376">
        <v>0</v>
      </c>
      <c r="K129" s="450">
        <v>0</v>
      </c>
      <c r="L129" s="377">
        <v>0</v>
      </c>
      <c r="M129" s="376">
        <v>0</v>
      </c>
      <c r="N129" s="450">
        <v>0</v>
      </c>
      <c r="O129" s="380">
        <v>0</v>
      </c>
      <c r="P129" s="689" t="s">
        <v>335</v>
      </c>
    </row>
    <row r="130" spans="1:16" s="266" customFormat="1" ht="16.149999999999999" customHeight="1" x14ac:dyDescent="0.25">
      <c r="A130" s="275"/>
      <c r="B130" s="811" t="s">
        <v>202</v>
      </c>
      <c r="C130" s="300" t="s">
        <v>115</v>
      </c>
      <c r="D130" s="374">
        <v>785</v>
      </c>
      <c r="E130" s="374">
        <v>155</v>
      </c>
      <c r="F130" s="375">
        <v>630</v>
      </c>
      <c r="G130" s="374">
        <v>674</v>
      </c>
      <c r="H130" s="374">
        <v>118</v>
      </c>
      <c r="I130" s="379">
        <v>556</v>
      </c>
      <c r="J130" s="376">
        <v>673258.64</v>
      </c>
      <c r="K130" s="450">
        <v>-114000.76</v>
      </c>
      <c r="L130" s="377">
        <v>559257.88</v>
      </c>
      <c r="M130" s="376">
        <v>1081461.2499999998</v>
      </c>
      <c r="N130" s="450">
        <v>-104424.18</v>
      </c>
      <c r="O130" s="380">
        <v>977037.06999999983</v>
      </c>
      <c r="P130" s="689">
        <v>1.7470242350451992</v>
      </c>
    </row>
    <row r="131" spans="1:16" s="266" customFormat="1" ht="16.149999999999999" customHeight="1" x14ac:dyDescent="0.25">
      <c r="A131" s="275"/>
      <c r="B131" s="810" t="s">
        <v>203</v>
      </c>
      <c r="C131" s="326" t="s">
        <v>31</v>
      </c>
      <c r="D131" s="374">
        <v>185</v>
      </c>
      <c r="E131" s="374">
        <v>90</v>
      </c>
      <c r="F131" s="375">
        <v>95</v>
      </c>
      <c r="G131" s="374">
        <v>315</v>
      </c>
      <c r="H131" s="374">
        <v>123</v>
      </c>
      <c r="I131" s="379">
        <v>192</v>
      </c>
      <c r="J131" s="381">
        <v>847700.42999999993</v>
      </c>
      <c r="K131" s="451">
        <v>-681086.90999999898</v>
      </c>
      <c r="L131" s="377">
        <v>166613.52000000095</v>
      </c>
      <c r="M131" s="381">
        <v>921748.5101999999</v>
      </c>
      <c r="N131" s="451">
        <v>-640511.85</v>
      </c>
      <c r="O131" s="380">
        <v>281236.66019999993</v>
      </c>
      <c r="P131" s="689">
        <v>1.6879582173163277</v>
      </c>
    </row>
    <row r="132" spans="1:16" s="266" customFormat="1" ht="16.149999999999999" customHeight="1" x14ac:dyDescent="0.2">
      <c r="A132" s="275"/>
      <c r="B132" s="810" t="s">
        <v>204</v>
      </c>
      <c r="C132" s="326" t="s">
        <v>116</v>
      </c>
      <c r="D132" s="374">
        <v>37</v>
      </c>
      <c r="E132" s="374">
        <v>6</v>
      </c>
      <c r="F132" s="375">
        <v>31</v>
      </c>
      <c r="G132" s="374">
        <v>23</v>
      </c>
      <c r="H132" s="374">
        <v>3</v>
      </c>
      <c r="I132" s="379">
        <v>20</v>
      </c>
      <c r="J132" s="381">
        <v>29554.07</v>
      </c>
      <c r="K132" s="452">
        <v>0</v>
      </c>
      <c r="L132" s="377">
        <v>29554.07</v>
      </c>
      <c r="M132" s="381">
        <v>20104.748800000001</v>
      </c>
      <c r="N132" s="451">
        <v>0</v>
      </c>
      <c r="O132" s="380">
        <v>20104.748800000001</v>
      </c>
      <c r="P132" s="689">
        <v>0.68027005417527941</v>
      </c>
    </row>
    <row r="133" spans="1:16" s="266" customFormat="1" ht="16.149999999999999" customHeight="1" x14ac:dyDescent="0.25">
      <c r="A133" s="275"/>
      <c r="B133" s="811" t="s">
        <v>205</v>
      </c>
      <c r="C133" s="326" t="s">
        <v>196</v>
      </c>
      <c r="D133" s="374">
        <v>70</v>
      </c>
      <c r="E133" s="374">
        <v>3</v>
      </c>
      <c r="F133" s="375">
        <v>67</v>
      </c>
      <c r="G133" s="374">
        <v>148</v>
      </c>
      <c r="H133" s="374">
        <v>2</v>
      </c>
      <c r="I133" s="379">
        <v>146</v>
      </c>
      <c r="J133" s="381">
        <v>289297.84000000003</v>
      </c>
      <c r="K133" s="451">
        <v>-66731.350000000006</v>
      </c>
      <c r="L133" s="377">
        <v>222566.49000000002</v>
      </c>
      <c r="M133" s="381">
        <v>215086.25</v>
      </c>
      <c r="N133" s="451">
        <v>-401.21</v>
      </c>
      <c r="O133" s="380">
        <v>214685.04</v>
      </c>
      <c r="P133" s="689">
        <v>0.96458833492858687</v>
      </c>
    </row>
    <row r="134" spans="1:16" s="266" customFormat="1" ht="16.149999999999999" customHeight="1" x14ac:dyDescent="0.25">
      <c r="A134" s="275"/>
      <c r="B134" s="811" t="s">
        <v>206</v>
      </c>
      <c r="C134" s="326" t="s">
        <v>37</v>
      </c>
      <c r="D134" s="374">
        <v>0</v>
      </c>
      <c r="E134" s="374">
        <v>0</v>
      </c>
      <c r="F134" s="375">
        <v>0</v>
      </c>
      <c r="G134" s="374">
        <v>1</v>
      </c>
      <c r="H134" s="374">
        <v>1</v>
      </c>
      <c r="I134" s="379">
        <v>0</v>
      </c>
      <c r="J134" s="381">
        <v>0</v>
      </c>
      <c r="K134" s="450">
        <v>0</v>
      </c>
      <c r="L134" s="377">
        <v>0</v>
      </c>
      <c r="M134" s="381">
        <v>0</v>
      </c>
      <c r="N134" s="451">
        <v>0</v>
      </c>
      <c r="O134" s="380">
        <v>0</v>
      </c>
      <c r="P134" s="689" t="s">
        <v>335</v>
      </c>
    </row>
    <row r="135" spans="1:16" s="266" customFormat="1" ht="16.149999999999999" customHeight="1" x14ac:dyDescent="0.25">
      <c r="A135" s="275"/>
      <c r="B135" s="810" t="s">
        <v>207</v>
      </c>
      <c r="C135" s="326" t="s">
        <v>39</v>
      </c>
      <c r="D135" s="374">
        <v>3</v>
      </c>
      <c r="E135" s="374">
        <v>0</v>
      </c>
      <c r="F135" s="375">
        <v>3</v>
      </c>
      <c r="G135" s="374">
        <v>7</v>
      </c>
      <c r="H135" s="374">
        <v>1</v>
      </c>
      <c r="I135" s="379">
        <v>6</v>
      </c>
      <c r="J135" s="381">
        <v>2711.62</v>
      </c>
      <c r="K135" s="450">
        <v>0</v>
      </c>
      <c r="L135" s="377">
        <v>2711.62</v>
      </c>
      <c r="M135" s="381">
        <v>5497.63</v>
      </c>
      <c r="N135" s="451">
        <v>0</v>
      </c>
      <c r="O135" s="380">
        <v>5497.63</v>
      </c>
      <c r="P135" s="689">
        <v>2.0274337849698707</v>
      </c>
    </row>
    <row r="136" spans="1:16" s="266" customFormat="1" ht="19.149999999999999" customHeight="1" x14ac:dyDescent="0.25">
      <c r="A136" s="275"/>
      <c r="B136" s="1151" t="s">
        <v>258</v>
      </c>
      <c r="C136" s="1151"/>
      <c r="D136" s="384">
        <v>64317</v>
      </c>
      <c r="E136" s="384">
        <v>7067</v>
      </c>
      <c r="F136" s="385">
        <v>57250</v>
      </c>
      <c r="G136" s="374">
        <v>68895</v>
      </c>
      <c r="H136" s="384">
        <v>7801</v>
      </c>
      <c r="I136" s="388">
        <v>61094</v>
      </c>
      <c r="J136" s="377">
        <v>131164551.79200001</v>
      </c>
      <c r="K136" s="453">
        <v>-1499969.274999999</v>
      </c>
      <c r="L136" s="386">
        <v>129664582.51699999</v>
      </c>
      <c r="M136" s="377">
        <v>115508381.53689998</v>
      </c>
      <c r="N136" s="453">
        <v>-1288547.5699999998</v>
      </c>
      <c r="O136" s="389">
        <v>114219833.96689999</v>
      </c>
      <c r="P136" s="688">
        <v>0.88088691414191633</v>
      </c>
    </row>
    <row r="137" spans="1:16" s="266" customFormat="1" ht="8.4499999999999993" customHeight="1" x14ac:dyDescent="0.25">
      <c r="A137" s="275"/>
      <c r="B137" s="321"/>
      <c r="C137" s="321"/>
      <c r="D137" s="390"/>
      <c r="E137" s="390"/>
      <c r="F137" s="390"/>
      <c r="G137" s="390"/>
      <c r="H137" s="390"/>
      <c r="I137" s="390"/>
      <c r="J137" s="391"/>
      <c r="K137" s="391"/>
      <c r="L137" s="391"/>
      <c r="M137" s="391"/>
      <c r="N137" s="391"/>
      <c r="O137" s="392"/>
      <c r="P137" s="391"/>
    </row>
    <row r="138" spans="1:16" s="266" customFormat="1" ht="16.149999999999999" customHeight="1" x14ac:dyDescent="0.25">
      <c r="A138" s="275"/>
      <c r="B138" s="809" t="s">
        <v>103</v>
      </c>
      <c r="C138" s="328" t="s">
        <v>41</v>
      </c>
      <c r="D138" s="374">
        <v>4666</v>
      </c>
      <c r="E138" s="374">
        <v>186</v>
      </c>
      <c r="F138" s="375">
        <v>4480</v>
      </c>
      <c r="G138" s="374">
        <v>5258</v>
      </c>
      <c r="H138" s="374">
        <v>227</v>
      </c>
      <c r="I138" s="379">
        <v>5031</v>
      </c>
      <c r="J138" s="1152"/>
      <c r="K138" s="1153"/>
      <c r="L138" s="377">
        <v>25233839.205999997</v>
      </c>
      <c r="M138" s="1152"/>
      <c r="N138" s="1153"/>
      <c r="O138" s="380">
        <v>26885150.419999998</v>
      </c>
      <c r="P138" s="689">
        <v>1.0654403478011922</v>
      </c>
    </row>
    <row r="139" spans="1:16" s="266" customFormat="1" ht="16.149999999999999" customHeight="1" x14ac:dyDescent="0.25">
      <c r="A139" s="275"/>
      <c r="B139" s="809" t="s">
        <v>101</v>
      </c>
      <c r="C139" s="328" t="s">
        <v>42</v>
      </c>
      <c r="D139" s="374">
        <v>15</v>
      </c>
      <c r="E139" s="374">
        <v>0</v>
      </c>
      <c r="F139" s="375">
        <v>15</v>
      </c>
      <c r="G139" s="374">
        <v>22</v>
      </c>
      <c r="H139" s="374">
        <v>1</v>
      </c>
      <c r="I139" s="379">
        <v>21</v>
      </c>
      <c r="J139" s="1154"/>
      <c r="K139" s="1155"/>
      <c r="L139" s="377">
        <v>60892.44</v>
      </c>
      <c r="M139" s="1154"/>
      <c r="N139" s="1155"/>
      <c r="O139" s="380">
        <v>105313.04000000001</v>
      </c>
      <c r="P139" s="689">
        <v>1.7294928565844956</v>
      </c>
    </row>
    <row r="140" spans="1:16" s="266" customFormat="1" ht="16.149999999999999" customHeight="1" x14ac:dyDescent="0.25">
      <c r="A140" s="275"/>
      <c r="B140" s="809" t="s">
        <v>102</v>
      </c>
      <c r="C140" s="329" t="s">
        <v>83</v>
      </c>
      <c r="D140" s="374">
        <v>1126</v>
      </c>
      <c r="E140" s="374">
        <v>171</v>
      </c>
      <c r="F140" s="375">
        <v>955</v>
      </c>
      <c r="G140" s="374">
        <v>1770</v>
      </c>
      <c r="H140" s="374">
        <v>232</v>
      </c>
      <c r="I140" s="379">
        <v>1538</v>
      </c>
      <c r="J140" s="1154"/>
      <c r="K140" s="1155"/>
      <c r="L140" s="377">
        <v>1229021.17</v>
      </c>
      <c r="M140" s="1154"/>
      <c r="N140" s="1155"/>
      <c r="O140" s="380">
        <v>1566116.5600000003</v>
      </c>
      <c r="P140" s="689">
        <v>1.2742795634675685</v>
      </c>
    </row>
    <row r="141" spans="1:16" s="266" customFormat="1" ht="16.149999999999999" customHeight="1" x14ac:dyDescent="0.25">
      <c r="A141" s="275"/>
      <c r="B141" s="809" t="s">
        <v>104</v>
      </c>
      <c r="C141" s="328" t="s">
        <v>44</v>
      </c>
      <c r="D141" s="374">
        <v>0</v>
      </c>
      <c r="E141" s="374">
        <v>0</v>
      </c>
      <c r="F141" s="375">
        <v>0</v>
      </c>
      <c r="G141" s="374">
        <v>0</v>
      </c>
      <c r="H141" s="374">
        <v>0</v>
      </c>
      <c r="I141" s="379">
        <v>0</v>
      </c>
      <c r="J141" s="1154"/>
      <c r="K141" s="1155"/>
      <c r="L141" s="377">
        <v>0</v>
      </c>
      <c r="M141" s="1154"/>
      <c r="N141" s="1155"/>
      <c r="O141" s="380">
        <v>0</v>
      </c>
      <c r="P141" s="689" t="s">
        <v>335</v>
      </c>
    </row>
    <row r="142" spans="1:16" s="266" customFormat="1" ht="19.149999999999999" customHeight="1" x14ac:dyDescent="0.25">
      <c r="A142" s="275"/>
      <c r="B142" s="1151" t="s">
        <v>259</v>
      </c>
      <c r="C142" s="1151"/>
      <c r="D142" s="374">
        <v>5807</v>
      </c>
      <c r="E142" s="374">
        <v>357</v>
      </c>
      <c r="F142" s="393">
        <v>5450</v>
      </c>
      <c r="G142" s="374">
        <v>7050</v>
      </c>
      <c r="H142" s="374">
        <v>460</v>
      </c>
      <c r="I142" s="394">
        <v>6590</v>
      </c>
      <c r="J142" s="1156"/>
      <c r="K142" s="1157"/>
      <c r="L142" s="386">
        <v>26523752.816</v>
      </c>
      <c r="M142" s="1156"/>
      <c r="N142" s="1157"/>
      <c r="O142" s="389">
        <v>28556580.019999996</v>
      </c>
      <c r="P142" s="688">
        <v>1.0766417640106241</v>
      </c>
    </row>
    <row r="143" spans="1:16" s="266" customFormat="1" ht="8.4499999999999993" customHeight="1" x14ac:dyDescent="0.25">
      <c r="A143" s="275"/>
      <c r="B143" s="321"/>
      <c r="C143" s="321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0"/>
    </row>
    <row r="144" spans="1:16" s="266" customFormat="1" ht="19.149999999999999" customHeight="1" x14ac:dyDescent="0.25">
      <c r="A144" s="275"/>
      <c r="B144" s="890" t="s">
        <v>198</v>
      </c>
      <c r="C144" s="890"/>
      <c r="D144" s="384">
        <v>70124</v>
      </c>
      <c r="E144" s="384">
        <v>7424</v>
      </c>
      <c r="F144" s="455">
        <v>62700</v>
      </c>
      <c r="G144" s="384">
        <v>75945</v>
      </c>
      <c r="H144" s="384">
        <v>8261</v>
      </c>
      <c r="I144" s="388">
        <v>67684</v>
      </c>
      <c r="J144" s="377">
        <v>157688304.60800001</v>
      </c>
      <c r="K144" s="453">
        <v>-1499969.274999999</v>
      </c>
      <c r="L144" s="386">
        <v>156188335.333</v>
      </c>
      <c r="M144" s="377">
        <v>144064961.55689996</v>
      </c>
      <c r="N144" s="453">
        <v>-1288547.5699999998</v>
      </c>
      <c r="O144" s="389">
        <v>142776413.98689997</v>
      </c>
      <c r="P144" s="449">
        <v>0.91412981438399188</v>
      </c>
    </row>
    <row r="145" spans="1:16" s="269" customFormat="1" ht="16.149999999999999" hidden="1" customHeight="1" x14ac:dyDescent="0.25">
      <c r="A145" s="294"/>
      <c r="B145" s="321"/>
      <c r="C145" s="321"/>
      <c r="D145" s="390"/>
      <c r="E145" s="390"/>
      <c r="F145" s="390"/>
      <c r="G145" s="390"/>
      <c r="H145" s="390"/>
      <c r="I145" s="390"/>
      <c r="J145" s="391"/>
      <c r="K145" s="391"/>
      <c r="L145" s="391"/>
      <c r="M145" s="391"/>
      <c r="N145" s="391"/>
      <c r="O145" s="392"/>
      <c r="P145" s="390"/>
    </row>
    <row r="146" spans="1:16" s="269" customFormat="1" ht="16.149999999999999" hidden="1" customHeight="1" x14ac:dyDescent="0.25">
      <c r="A146" s="266"/>
      <c r="B146" s="890" t="s">
        <v>198</v>
      </c>
      <c r="C146" s="890"/>
      <c r="D146" s="384" t="e">
        <f>SUM(D101+#REF!)</f>
        <v>#REF!</v>
      </c>
      <c r="E146" s="384" t="e">
        <f>SUM(E101+#REF!)</f>
        <v>#REF!</v>
      </c>
      <c r="F146" s="455" t="e">
        <f>SUM(F101+#REF!)</f>
        <v>#REF!</v>
      </c>
      <c r="G146" s="384" t="e">
        <f>SUM(G101+#REF!)</f>
        <v>#REF!</v>
      </c>
      <c r="H146" s="384" t="e">
        <f>SUM(H101+#REF!)</f>
        <v>#REF!</v>
      </c>
      <c r="I146" s="388" t="e">
        <f>SUM(I101+#REF!)</f>
        <v>#REF!</v>
      </c>
      <c r="J146" s="377">
        <f>SUM(J101)</f>
        <v>31912502.27</v>
      </c>
      <c r="K146" s="453">
        <f>SUM(K101)</f>
        <v>0</v>
      </c>
      <c r="L146" s="386" t="e">
        <f>SUM(L101+#REF!)</f>
        <v>#REF!</v>
      </c>
      <c r="M146" s="377">
        <f>SUM(M101)</f>
        <v>9199681.0199999996</v>
      </c>
      <c r="N146" s="453">
        <f>SUM(N101)</f>
        <v>0</v>
      </c>
      <c r="O146" s="389" t="e">
        <f>SUM(O101+#REF!)</f>
        <v>#REF!</v>
      </c>
      <c r="P146" s="449" t="e">
        <f>SUM(O146)/L146</f>
        <v>#REF!</v>
      </c>
    </row>
    <row r="147" spans="1:16" s="269" customFormat="1" ht="16.149999999999999" hidden="1" customHeight="1" x14ac:dyDescent="0.25">
      <c r="A147" s="266"/>
      <c r="B147" s="289" t="s">
        <v>59</v>
      </c>
      <c r="C147" s="300" t="s">
        <v>164</v>
      </c>
      <c r="D147" s="300"/>
      <c r="E147" s="300"/>
      <c r="F147" s="300"/>
      <c r="G147" s="300"/>
      <c r="H147" s="300"/>
      <c r="I147" s="300"/>
      <c r="J147" s="284">
        <v>0</v>
      </c>
      <c r="K147" s="284"/>
      <c r="L147" s="284"/>
      <c r="M147" s="284"/>
      <c r="N147" s="284"/>
      <c r="O147" s="297">
        <v>461676</v>
      </c>
      <c r="P147" s="286"/>
    </row>
    <row r="148" spans="1:16" s="269" customFormat="1" ht="16.149999999999999" hidden="1" customHeight="1" x14ac:dyDescent="0.25">
      <c r="A148" s="266"/>
      <c r="B148" s="288" t="s">
        <v>61</v>
      </c>
      <c r="C148" s="300" t="s">
        <v>165</v>
      </c>
      <c r="D148" s="300"/>
      <c r="E148" s="300"/>
      <c r="F148" s="300"/>
      <c r="G148" s="300"/>
      <c r="H148" s="300"/>
      <c r="I148" s="300"/>
      <c r="J148" s="284">
        <v>17321548.050000001</v>
      </c>
      <c r="K148" s="284"/>
      <c r="L148" s="284"/>
      <c r="M148" s="284"/>
      <c r="N148" s="284"/>
      <c r="O148" s="297">
        <v>23055191.170000002</v>
      </c>
      <c r="P148" s="286"/>
    </row>
    <row r="149" spans="1:16" s="269" customFormat="1" ht="16.149999999999999" hidden="1" customHeight="1" x14ac:dyDescent="0.25">
      <c r="A149" s="266"/>
      <c r="B149" s="289" t="s">
        <v>63</v>
      </c>
      <c r="C149" s="300" t="s">
        <v>166</v>
      </c>
      <c r="D149" s="300"/>
      <c r="E149" s="300"/>
      <c r="F149" s="300"/>
      <c r="G149" s="300"/>
      <c r="H149" s="300"/>
      <c r="I149" s="300"/>
      <c r="J149" s="284">
        <v>27204338.449999999</v>
      </c>
      <c r="K149" s="284"/>
      <c r="L149" s="284"/>
      <c r="M149" s="284"/>
      <c r="N149" s="284"/>
      <c r="O149" s="297">
        <v>28593196.580000006</v>
      </c>
      <c r="P149" s="286"/>
    </row>
    <row r="150" spans="1:16" s="269" customFormat="1" ht="16.149999999999999" hidden="1" customHeight="1" x14ac:dyDescent="0.25">
      <c r="A150" s="266"/>
      <c r="B150" s="289" t="s">
        <v>65</v>
      </c>
      <c r="C150" s="300" t="s">
        <v>167</v>
      </c>
      <c r="D150" s="300"/>
      <c r="E150" s="300"/>
      <c r="F150" s="300"/>
      <c r="G150" s="300"/>
      <c r="H150" s="300"/>
      <c r="I150" s="300"/>
      <c r="J150" s="284">
        <v>4586592.2200000063</v>
      </c>
      <c r="K150" s="284"/>
      <c r="L150" s="284"/>
      <c r="M150" s="284"/>
      <c r="N150" s="284"/>
      <c r="O150" s="297">
        <v>5103729.7000000263</v>
      </c>
      <c r="P150" s="286"/>
    </row>
    <row r="151" spans="1:16" s="269" customFormat="1" ht="16.149999999999999" hidden="1" customHeight="1" x14ac:dyDescent="0.25">
      <c r="A151" s="266"/>
      <c r="B151" s="266"/>
      <c r="C151" s="266"/>
      <c r="D151" s="266"/>
      <c r="E151" s="266"/>
      <c r="F151" s="266"/>
      <c r="G151" s="266"/>
      <c r="H151" s="266"/>
      <c r="I151" s="266"/>
    </row>
    <row r="152" spans="1:16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</row>
    <row r="153" spans="1:16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82"/>
      <c r="B164" s="282"/>
      <c r="C164" s="282"/>
      <c r="D164" s="282"/>
      <c r="E164" s="282"/>
      <c r="F164" s="282"/>
      <c r="G164" s="282"/>
      <c r="H164" s="282"/>
      <c r="I164" s="282"/>
      <c r="J164" s="271"/>
      <c r="K164" s="271"/>
      <c r="L164" s="271"/>
      <c r="M164" s="271"/>
      <c r="N164" s="271"/>
      <c r="O164" s="271"/>
      <c r="P164" s="271"/>
    </row>
    <row r="165" spans="1:16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71"/>
      <c r="K165" s="271"/>
      <c r="L165" s="271"/>
      <c r="M165" s="271"/>
      <c r="N165" s="271"/>
      <c r="O165" s="271"/>
      <c r="P165" s="271"/>
    </row>
    <row r="166" spans="1:16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71"/>
      <c r="K166" s="271"/>
      <c r="L166" s="271"/>
      <c r="M166" s="271"/>
      <c r="N166" s="271"/>
      <c r="O166" s="271"/>
      <c r="P166" s="271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82" customFormat="1" ht="16.149999999999999" hidden="1" customHeight="1" x14ac:dyDescent="0.25">
      <c r="J182" s="271"/>
      <c r="K182" s="271"/>
      <c r="L182" s="271"/>
      <c r="M182" s="271"/>
      <c r="N182" s="271"/>
      <c r="O182" s="271"/>
      <c r="P182" s="271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</row>
    <row r="183" spans="1:27" s="282" customFormat="1" ht="16.149999999999999" hidden="1" customHeight="1" x14ac:dyDescent="0.25">
      <c r="J183" s="271"/>
      <c r="K183" s="271"/>
      <c r="L183" s="271"/>
      <c r="M183" s="271"/>
      <c r="N183" s="271"/>
      <c r="O183" s="271"/>
      <c r="P183" s="271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</row>
    <row r="184" spans="1:27" s="282" customFormat="1" ht="16.149999999999999" hidden="1" customHeight="1" x14ac:dyDescent="0.25">
      <c r="J184" s="271"/>
      <c r="K184" s="271"/>
      <c r="L184" s="271"/>
      <c r="M184" s="271"/>
      <c r="N184" s="271"/>
      <c r="O184" s="271"/>
      <c r="P184" s="271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5" hidden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5" hidden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5" hidden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</sheetData>
  <mergeCells count="66">
    <mergeCell ref="D9:I9"/>
    <mergeCell ref="J9:O9"/>
    <mergeCell ref="B7:C7"/>
    <mergeCell ref="A8:A9"/>
    <mergeCell ref="B8:B11"/>
    <mergeCell ref="C8:C11"/>
    <mergeCell ref="B31:C31"/>
    <mergeCell ref="B37:C37"/>
    <mergeCell ref="B39:C39"/>
    <mergeCell ref="B40:P40"/>
    <mergeCell ref="B41:B44"/>
    <mergeCell ref="C41:C44"/>
    <mergeCell ref="M33:N37"/>
    <mergeCell ref="J33:K37"/>
    <mergeCell ref="B4:P4"/>
    <mergeCell ref="B5:P5"/>
    <mergeCell ref="D8:P8"/>
    <mergeCell ref="P9:P11"/>
    <mergeCell ref="P42:P44"/>
    <mergeCell ref="D43:F43"/>
    <mergeCell ref="G43:I43"/>
    <mergeCell ref="J43:L43"/>
    <mergeCell ref="M43:O43"/>
    <mergeCell ref="D41:P41"/>
    <mergeCell ref="G10:I10"/>
    <mergeCell ref="D10:F10"/>
    <mergeCell ref="J10:L10"/>
    <mergeCell ref="M10:O10"/>
    <mergeCell ref="D42:I42"/>
    <mergeCell ref="J42:O42"/>
    <mergeCell ref="M66:N70"/>
    <mergeCell ref="J66:K70"/>
    <mergeCell ref="B78:B81"/>
    <mergeCell ref="C78:C81"/>
    <mergeCell ref="D79:I79"/>
    <mergeCell ref="J79:O79"/>
    <mergeCell ref="B64:C64"/>
    <mergeCell ref="B70:C70"/>
    <mergeCell ref="B72:C72"/>
    <mergeCell ref="B146:C146"/>
    <mergeCell ref="B107:C107"/>
    <mergeCell ref="B77:P77"/>
    <mergeCell ref="B112:P112"/>
    <mergeCell ref="D78:P78"/>
    <mergeCell ref="B113:B116"/>
    <mergeCell ref="C113:C116"/>
    <mergeCell ref="D113:P113"/>
    <mergeCell ref="D114:I114"/>
    <mergeCell ref="D80:F80"/>
    <mergeCell ref="G80:I80"/>
    <mergeCell ref="J80:L80"/>
    <mergeCell ref="M80:O80"/>
    <mergeCell ref="B101:C101"/>
    <mergeCell ref="P79:P81"/>
    <mergeCell ref="B109:C109"/>
    <mergeCell ref="J114:O114"/>
    <mergeCell ref="P114:P116"/>
    <mergeCell ref="D115:F115"/>
    <mergeCell ref="G115:I115"/>
    <mergeCell ref="J115:L115"/>
    <mergeCell ref="M115:O115"/>
    <mergeCell ref="B136:C136"/>
    <mergeCell ref="J138:K142"/>
    <mergeCell ref="M138:N142"/>
    <mergeCell ref="B142:C142"/>
    <mergeCell ref="B144:C144"/>
  </mergeCells>
  <conditionalFormatting sqref="P13:P31">
    <cfRule type="cellIs" dxfId="311" priority="51" operator="lessThan">
      <formula>1</formula>
    </cfRule>
    <cfRule type="cellIs" dxfId="310" priority="52" operator="greaterThan">
      <formula>1</formula>
    </cfRule>
  </conditionalFormatting>
  <conditionalFormatting sqref="P47:P64">
    <cfRule type="cellIs" dxfId="309" priority="47" operator="lessThan">
      <formula>1</formula>
    </cfRule>
    <cfRule type="cellIs" dxfId="308" priority="48" operator="greaterThan">
      <formula>1</formula>
    </cfRule>
  </conditionalFormatting>
  <conditionalFormatting sqref="P46">
    <cfRule type="cellIs" dxfId="307" priority="49" operator="lessThan">
      <formula>1</formula>
    </cfRule>
    <cfRule type="cellIs" dxfId="306" priority="50" operator="greaterThan">
      <formula>1</formula>
    </cfRule>
  </conditionalFormatting>
  <conditionalFormatting sqref="P72">
    <cfRule type="cellIs" dxfId="305" priority="35" operator="lessThan">
      <formula>1</formula>
    </cfRule>
    <cfRule type="cellIs" dxfId="304" priority="36" operator="greaterThan">
      <formula>1</formula>
    </cfRule>
  </conditionalFormatting>
  <conditionalFormatting sqref="P33:P37">
    <cfRule type="cellIs" dxfId="303" priority="45" operator="lessThan">
      <formula>1</formula>
    </cfRule>
    <cfRule type="cellIs" dxfId="302" priority="46" operator="greaterThan">
      <formula>1</formula>
    </cfRule>
  </conditionalFormatting>
  <conditionalFormatting sqref="P39">
    <cfRule type="cellIs" dxfId="301" priority="43" operator="lessThan">
      <formula>1</formula>
    </cfRule>
    <cfRule type="cellIs" dxfId="300" priority="44" operator="greaterThan">
      <formula>1</formula>
    </cfRule>
  </conditionalFormatting>
  <conditionalFormatting sqref="P66">
    <cfRule type="cellIs" dxfId="299" priority="39" operator="lessThan">
      <formula>1</formula>
    </cfRule>
    <cfRule type="cellIs" dxfId="298" priority="40" operator="greaterThan">
      <formula>1</formula>
    </cfRule>
  </conditionalFormatting>
  <conditionalFormatting sqref="P67:P70">
    <cfRule type="cellIs" dxfId="297" priority="37" operator="lessThan">
      <formula>1</formula>
    </cfRule>
    <cfRule type="cellIs" dxfId="296" priority="38" operator="greaterThan">
      <formula>1</formula>
    </cfRule>
  </conditionalFormatting>
  <conditionalFormatting sqref="P146">
    <cfRule type="cellIs" dxfId="295" priority="25" operator="lessThan">
      <formula>1</formula>
    </cfRule>
    <cfRule type="cellIs" dxfId="294" priority="26" operator="greaterThan">
      <formula>1</formula>
    </cfRule>
  </conditionalFormatting>
  <conditionalFormatting sqref="P110:P111">
    <cfRule type="cellIs" dxfId="293" priority="23" operator="lessThan">
      <formula>1</formula>
    </cfRule>
    <cfRule type="cellIs" dxfId="292" priority="24" operator="greaterThan">
      <formula>1</formula>
    </cfRule>
  </conditionalFormatting>
  <conditionalFormatting sqref="P144">
    <cfRule type="cellIs" dxfId="291" priority="17" operator="lessThan">
      <formula>1</formula>
    </cfRule>
    <cfRule type="cellIs" dxfId="290" priority="18" operator="greaterThan">
      <formula>1</formula>
    </cfRule>
  </conditionalFormatting>
  <conditionalFormatting sqref="P83:P101">
    <cfRule type="cellIs" dxfId="289" priority="13" operator="lessThan">
      <formula>1</formula>
    </cfRule>
    <cfRule type="cellIs" dxfId="288" priority="14" operator="greaterThan">
      <formula>1</formula>
    </cfRule>
  </conditionalFormatting>
  <conditionalFormatting sqref="P103:P107">
    <cfRule type="cellIs" dxfId="287" priority="11" operator="lessThan">
      <formula>1</formula>
    </cfRule>
    <cfRule type="cellIs" dxfId="286" priority="12" operator="greaterThan">
      <formula>1</formula>
    </cfRule>
  </conditionalFormatting>
  <conditionalFormatting sqref="P109">
    <cfRule type="cellIs" dxfId="285" priority="9" operator="lessThan">
      <formula>1</formula>
    </cfRule>
    <cfRule type="cellIs" dxfId="284" priority="10" operator="greaterThan">
      <formula>1</formula>
    </cfRule>
  </conditionalFormatting>
  <conditionalFormatting sqref="P118:P135">
    <cfRule type="cellIs" dxfId="283" priority="7" operator="lessThan">
      <formula>1</formula>
    </cfRule>
    <cfRule type="cellIs" dxfId="282" priority="8" operator="greaterThan">
      <formula>1</formula>
    </cfRule>
  </conditionalFormatting>
  <conditionalFormatting sqref="P136">
    <cfRule type="cellIs" dxfId="281" priority="5" operator="lessThan">
      <formula>1</formula>
    </cfRule>
    <cfRule type="cellIs" dxfId="280" priority="6" operator="greaterThan">
      <formula>1</formula>
    </cfRule>
  </conditionalFormatting>
  <conditionalFormatting sqref="P138:P141">
    <cfRule type="cellIs" dxfId="279" priority="3" operator="lessThan">
      <formula>1</formula>
    </cfRule>
    <cfRule type="cellIs" dxfId="278" priority="4" operator="greaterThan">
      <formula>1</formula>
    </cfRule>
  </conditionalFormatting>
  <conditionalFormatting sqref="P142">
    <cfRule type="cellIs" dxfId="277" priority="1" operator="lessThan">
      <formula>1</formula>
    </cfRule>
    <cfRule type="cellIs" dxfId="27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38:P142 P72 P13:P31 P33:P37 P103:P107 P46:P64 P39 P146:P150 P66:P70 P83:P101 P144 K132 P109:P111 P118:P1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7:F63 L118:L132 H14:I30 E14:F30 J147:O150 J46:O63 K133:L135 J118:J135 K118:K131 M118:O135 K83:K100 H47:I63 N83:N100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68" t="s">
        <v>296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</row>
    <row r="5" spans="1:20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71" t="s">
        <v>297</v>
      </c>
      <c r="C7" s="1071"/>
      <c r="D7" s="1163"/>
      <c r="E7" s="1163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71"/>
      <c r="B8" s="1063" t="s">
        <v>84</v>
      </c>
      <c r="C8" s="875" t="s">
        <v>211</v>
      </c>
      <c r="D8" s="878" t="s">
        <v>81</v>
      </c>
      <c r="E8" s="879"/>
      <c r="F8" s="879"/>
      <c r="G8" s="879"/>
      <c r="H8" s="879"/>
      <c r="I8" s="879"/>
      <c r="J8" s="879"/>
      <c r="K8" s="879"/>
      <c r="L8" s="879"/>
      <c r="M8" s="879"/>
      <c r="N8" s="879"/>
      <c r="O8" s="879"/>
      <c r="P8" s="879"/>
      <c r="Q8" s="879"/>
      <c r="R8" s="883"/>
    </row>
    <row r="9" spans="1:20" s="269" customFormat="1" ht="15" customHeight="1" x14ac:dyDescent="0.25">
      <c r="A9" s="871"/>
      <c r="B9" s="1064"/>
      <c r="C9" s="876"/>
      <c r="D9" s="893" t="s">
        <v>197</v>
      </c>
      <c r="E9" s="1075"/>
      <c r="F9" s="1075"/>
      <c r="G9" s="1075"/>
      <c r="H9" s="1075"/>
      <c r="I9" s="894"/>
      <c r="J9" s="1162" t="s">
        <v>332</v>
      </c>
      <c r="K9" s="893" t="s">
        <v>220</v>
      </c>
      <c r="L9" s="1075"/>
      <c r="M9" s="1075"/>
      <c r="N9" s="1075"/>
      <c r="O9" s="1075"/>
      <c r="P9" s="894"/>
      <c r="Q9" s="885" t="s">
        <v>332</v>
      </c>
      <c r="R9" s="962" t="s">
        <v>323</v>
      </c>
    </row>
    <row r="10" spans="1:20" s="269" customFormat="1" ht="15" customHeight="1" x14ac:dyDescent="0.25">
      <c r="A10" s="290"/>
      <c r="B10" s="1064"/>
      <c r="C10" s="876"/>
      <c r="D10" s="921" t="s">
        <v>333</v>
      </c>
      <c r="E10" s="1158"/>
      <c r="F10" s="922"/>
      <c r="G10" s="1158" t="s">
        <v>334</v>
      </c>
      <c r="H10" s="1158"/>
      <c r="I10" s="922"/>
      <c r="J10" s="1162"/>
      <c r="K10" s="921" t="s">
        <v>333</v>
      </c>
      <c r="L10" s="1158"/>
      <c r="M10" s="922"/>
      <c r="N10" s="1158" t="s">
        <v>334</v>
      </c>
      <c r="O10" s="1158"/>
      <c r="P10" s="922"/>
      <c r="Q10" s="885"/>
      <c r="R10" s="885"/>
    </row>
    <row r="11" spans="1:20" s="269" customFormat="1" ht="16.149999999999999" customHeight="1" x14ac:dyDescent="0.25">
      <c r="A11" s="290"/>
      <c r="B11" s="1065"/>
      <c r="C11" s="877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1036"/>
      <c r="K11" s="372" t="s">
        <v>292</v>
      </c>
      <c r="L11" s="354" t="s">
        <v>215</v>
      </c>
      <c r="M11" s="372" t="s">
        <v>221</v>
      </c>
      <c r="N11" s="372" t="s">
        <v>293</v>
      </c>
      <c r="O11" s="354" t="s">
        <v>215</v>
      </c>
      <c r="P11" s="372" t="s">
        <v>221</v>
      </c>
      <c r="Q11" s="886"/>
      <c r="R11" s="886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2833</v>
      </c>
      <c r="E13" s="758">
        <v>294</v>
      </c>
      <c r="F13" s="375">
        <v>2539</v>
      </c>
      <c r="G13" s="374">
        <v>3107</v>
      </c>
      <c r="H13" s="758">
        <v>338</v>
      </c>
      <c r="I13" s="379">
        <v>2769</v>
      </c>
      <c r="J13" s="689">
        <v>1.0905868452146514</v>
      </c>
      <c r="K13" s="376">
        <v>4606916.7899999991</v>
      </c>
      <c r="L13" s="450">
        <v>0</v>
      </c>
      <c r="M13" s="377">
        <v>4606916.7899999991</v>
      </c>
      <c r="N13" s="690">
        <v>5802224.8400000008</v>
      </c>
      <c r="O13" s="450">
        <v>0</v>
      </c>
      <c r="P13" s="380">
        <v>5802224.8400000008</v>
      </c>
      <c r="Q13" s="689">
        <v>1.2594594399001511</v>
      </c>
      <c r="R13" s="472">
        <v>2095.4224774286749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300" t="s">
        <v>87</v>
      </c>
      <c r="D14" s="374">
        <v>10447</v>
      </c>
      <c r="E14" s="758">
        <v>1264</v>
      </c>
      <c r="F14" s="375">
        <v>9183</v>
      </c>
      <c r="G14" s="374">
        <v>10769</v>
      </c>
      <c r="H14" s="758">
        <v>1256</v>
      </c>
      <c r="I14" s="379">
        <v>9513</v>
      </c>
      <c r="J14" s="689">
        <v>1.0359359686377001</v>
      </c>
      <c r="K14" s="376">
        <v>14131502.66</v>
      </c>
      <c r="L14" s="450">
        <v>0</v>
      </c>
      <c r="M14" s="377">
        <v>14131502.66</v>
      </c>
      <c r="N14" s="690">
        <v>13200952.9</v>
      </c>
      <c r="O14" s="450">
        <v>0</v>
      </c>
      <c r="P14" s="380">
        <v>13200952.9</v>
      </c>
      <c r="Q14" s="689">
        <v>0.93415068571341864</v>
      </c>
      <c r="R14" s="472">
        <v>1387.6750656995691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1545</v>
      </c>
      <c r="E15" s="758">
        <v>84</v>
      </c>
      <c r="F15" s="375">
        <v>1461</v>
      </c>
      <c r="G15" s="374">
        <v>1911</v>
      </c>
      <c r="H15" s="758">
        <v>136</v>
      </c>
      <c r="I15" s="379">
        <v>1775</v>
      </c>
      <c r="J15" s="689">
        <v>1.21492128678987</v>
      </c>
      <c r="K15" s="376">
        <v>3073227.4899999998</v>
      </c>
      <c r="L15" s="450">
        <v>0</v>
      </c>
      <c r="M15" s="377">
        <v>3073227.4899999998</v>
      </c>
      <c r="N15" s="690">
        <v>3793259.46</v>
      </c>
      <c r="O15" s="450">
        <v>0</v>
      </c>
      <c r="P15" s="380">
        <v>3793259.46</v>
      </c>
      <c r="Q15" s="689">
        <v>1.2342917900945889</v>
      </c>
      <c r="R15" s="472">
        <v>2137.0475830985915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0</v>
      </c>
      <c r="E16" s="758">
        <v>0</v>
      </c>
      <c r="F16" s="375">
        <v>0</v>
      </c>
      <c r="G16" s="374">
        <v>12</v>
      </c>
      <c r="H16" s="758">
        <v>0</v>
      </c>
      <c r="I16" s="379">
        <v>12</v>
      </c>
      <c r="J16" s="689" t="s">
        <v>335</v>
      </c>
      <c r="K16" s="376">
        <v>0</v>
      </c>
      <c r="L16" s="450">
        <v>0</v>
      </c>
      <c r="M16" s="377">
        <v>0</v>
      </c>
      <c r="N16" s="690">
        <v>13319</v>
      </c>
      <c r="O16" s="450">
        <v>0</v>
      </c>
      <c r="P16" s="380">
        <v>13319</v>
      </c>
      <c r="Q16" s="689" t="s">
        <v>335</v>
      </c>
      <c r="R16" s="472">
        <v>1109.9166666666667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5348</v>
      </c>
      <c r="E17" s="758">
        <v>572</v>
      </c>
      <c r="F17" s="375">
        <v>4776</v>
      </c>
      <c r="G17" s="374">
        <v>4921</v>
      </c>
      <c r="H17" s="758">
        <v>541</v>
      </c>
      <c r="I17" s="379">
        <v>4380</v>
      </c>
      <c r="J17" s="689">
        <v>0.91708542713567842</v>
      </c>
      <c r="K17" s="376">
        <v>9378218.290000001</v>
      </c>
      <c r="L17" s="450">
        <v>-898294.70999999892</v>
      </c>
      <c r="M17" s="377">
        <v>8479923.5800000019</v>
      </c>
      <c r="N17" s="690">
        <v>9345258.1099999994</v>
      </c>
      <c r="O17" s="450">
        <v>-825280.55999999994</v>
      </c>
      <c r="P17" s="380">
        <v>8519977.5499999989</v>
      </c>
      <c r="Q17" s="689">
        <v>1.0047233880850606</v>
      </c>
      <c r="R17" s="472">
        <v>1945.2003538812783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8255</v>
      </c>
      <c r="E18" s="758">
        <v>738</v>
      </c>
      <c r="F18" s="375">
        <v>7517</v>
      </c>
      <c r="G18" s="374">
        <v>8950</v>
      </c>
      <c r="H18" s="758">
        <v>978</v>
      </c>
      <c r="I18" s="379">
        <v>7972</v>
      </c>
      <c r="J18" s="689">
        <v>1.0605294665425036</v>
      </c>
      <c r="K18" s="376">
        <v>13626584.079999998</v>
      </c>
      <c r="L18" s="450">
        <v>-0.5</v>
      </c>
      <c r="M18" s="377">
        <v>13626583.579999998</v>
      </c>
      <c r="N18" s="690">
        <v>14538340.043599999</v>
      </c>
      <c r="O18" s="450">
        <v>-24481.72</v>
      </c>
      <c r="P18" s="380">
        <v>14513858.323599998</v>
      </c>
      <c r="Q18" s="689">
        <v>1.0651135142121955</v>
      </c>
      <c r="R18" s="472">
        <v>1820.6044058705465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975</v>
      </c>
      <c r="E19" s="758">
        <v>27</v>
      </c>
      <c r="F19" s="375">
        <v>948</v>
      </c>
      <c r="G19" s="374">
        <v>1294</v>
      </c>
      <c r="H19" s="758">
        <v>57</v>
      </c>
      <c r="I19" s="379">
        <v>1237</v>
      </c>
      <c r="J19" s="689">
        <v>1.3048523206751055</v>
      </c>
      <c r="K19" s="376">
        <v>2121138.2200000002</v>
      </c>
      <c r="L19" s="450">
        <v>0</v>
      </c>
      <c r="M19" s="377">
        <v>2121138.2200000002</v>
      </c>
      <c r="N19" s="690">
        <v>2729680.4499999993</v>
      </c>
      <c r="O19" s="450">
        <v>0</v>
      </c>
      <c r="P19" s="380">
        <v>2729680.4499999993</v>
      </c>
      <c r="Q19" s="689">
        <v>1.2868941892905021</v>
      </c>
      <c r="R19" s="472">
        <v>2206.6939773645913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223</v>
      </c>
      <c r="E20" s="758">
        <v>6</v>
      </c>
      <c r="F20" s="375">
        <v>217</v>
      </c>
      <c r="G20" s="374">
        <v>197</v>
      </c>
      <c r="H20" s="758">
        <v>23</v>
      </c>
      <c r="I20" s="379">
        <v>174</v>
      </c>
      <c r="J20" s="689">
        <v>0.8018433179723502</v>
      </c>
      <c r="K20" s="376">
        <v>156824.41</v>
      </c>
      <c r="L20" s="450">
        <v>0</v>
      </c>
      <c r="M20" s="377">
        <v>156824.41</v>
      </c>
      <c r="N20" s="690">
        <v>107451.96</v>
      </c>
      <c r="O20" s="450">
        <v>0</v>
      </c>
      <c r="P20" s="380">
        <v>107451.96</v>
      </c>
      <c r="Q20" s="689">
        <v>0.68517369202919365</v>
      </c>
      <c r="R20" s="472">
        <v>617.54000000000008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10731</v>
      </c>
      <c r="E21" s="758">
        <v>1427</v>
      </c>
      <c r="F21" s="375">
        <v>9304</v>
      </c>
      <c r="G21" s="374">
        <v>11195</v>
      </c>
      <c r="H21" s="758">
        <v>1414</v>
      </c>
      <c r="I21" s="379">
        <v>9781</v>
      </c>
      <c r="J21" s="689">
        <v>1.0512682717110919</v>
      </c>
      <c r="K21" s="376">
        <v>18948747.77</v>
      </c>
      <c r="L21" s="450">
        <v>-445778.08999999997</v>
      </c>
      <c r="M21" s="377">
        <v>18502969.68</v>
      </c>
      <c r="N21" s="690">
        <v>20039737.579999998</v>
      </c>
      <c r="O21" s="450">
        <v>-321970.82</v>
      </c>
      <c r="P21" s="380">
        <v>19717766.759999998</v>
      </c>
      <c r="Q21" s="689">
        <v>1.0656541680070459</v>
      </c>
      <c r="R21" s="472">
        <v>2015.925443206216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6018</v>
      </c>
      <c r="E22" s="758">
        <v>530</v>
      </c>
      <c r="F22" s="375">
        <v>5488</v>
      </c>
      <c r="G22" s="374">
        <v>5850</v>
      </c>
      <c r="H22" s="758">
        <v>530</v>
      </c>
      <c r="I22" s="379">
        <v>5320</v>
      </c>
      <c r="J22" s="689">
        <v>0.96938775510204078</v>
      </c>
      <c r="K22" s="376">
        <v>10869266.061999999</v>
      </c>
      <c r="L22" s="450">
        <v>-112481.84000000001</v>
      </c>
      <c r="M22" s="377">
        <v>10756784.221999999</v>
      </c>
      <c r="N22" s="690">
        <v>9317659.7599999998</v>
      </c>
      <c r="O22" s="450">
        <v>-57862.630000000005</v>
      </c>
      <c r="P22" s="380">
        <v>9259797.129999999</v>
      </c>
      <c r="Q22" s="689">
        <v>0.86083321361617249</v>
      </c>
      <c r="R22" s="472">
        <v>1740.5633703007518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5385</v>
      </c>
      <c r="E23" s="758">
        <v>664</v>
      </c>
      <c r="F23" s="375">
        <v>4721</v>
      </c>
      <c r="G23" s="374">
        <v>6807</v>
      </c>
      <c r="H23" s="758">
        <v>887</v>
      </c>
      <c r="I23" s="379">
        <v>5920</v>
      </c>
      <c r="J23" s="689">
        <v>1.2539716161830121</v>
      </c>
      <c r="K23" s="376">
        <v>5842544.7300000051</v>
      </c>
      <c r="L23" s="450">
        <v>-23190.180000000008</v>
      </c>
      <c r="M23" s="377">
        <v>5819354.5500000054</v>
      </c>
      <c r="N23" s="690">
        <v>8566392.3899999913</v>
      </c>
      <c r="O23" s="450">
        <v>-448.78999999999996</v>
      </c>
      <c r="P23" s="380">
        <v>8565943.5999999922</v>
      </c>
      <c r="Q23" s="689">
        <v>1.4719748601672644</v>
      </c>
      <c r="R23" s="472">
        <v>1446.9499324324311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4547</v>
      </c>
      <c r="E24" s="758">
        <v>519</v>
      </c>
      <c r="F24" s="375">
        <v>4028</v>
      </c>
      <c r="G24" s="374">
        <v>4180</v>
      </c>
      <c r="H24" s="758">
        <v>384</v>
      </c>
      <c r="I24" s="379">
        <v>3796</v>
      </c>
      <c r="J24" s="689">
        <v>0.94240317775571003</v>
      </c>
      <c r="K24" s="376">
        <v>7568163.9100000001</v>
      </c>
      <c r="L24" s="450">
        <v>-20223.955000000002</v>
      </c>
      <c r="M24" s="377">
        <v>7547939.9550000001</v>
      </c>
      <c r="N24" s="690">
        <v>7998925.4300000006</v>
      </c>
      <c r="O24" s="450">
        <v>-58503.05</v>
      </c>
      <c r="P24" s="380">
        <v>7940422.3800000008</v>
      </c>
      <c r="Q24" s="689">
        <v>1.0519986151638643</v>
      </c>
      <c r="R24" s="472">
        <v>2091.7867175974711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2020</v>
      </c>
      <c r="E25" s="758">
        <v>253</v>
      </c>
      <c r="F25" s="375">
        <v>1767</v>
      </c>
      <c r="G25" s="374">
        <v>2023</v>
      </c>
      <c r="H25" s="758">
        <v>214</v>
      </c>
      <c r="I25" s="379">
        <v>1809</v>
      </c>
      <c r="J25" s="689">
        <v>1.0237691001697793</v>
      </c>
      <c r="K25" s="376">
        <v>3977014.23</v>
      </c>
      <c r="L25" s="450">
        <v>0</v>
      </c>
      <c r="M25" s="377">
        <v>3977014.23</v>
      </c>
      <c r="N25" s="690">
        <v>4242799.96</v>
      </c>
      <c r="O25" s="450">
        <v>0</v>
      </c>
      <c r="P25" s="380">
        <v>4242799.96</v>
      </c>
      <c r="Q25" s="689">
        <v>1.0668304699528319</v>
      </c>
      <c r="R25" s="472">
        <v>2345.3841680486457</v>
      </c>
      <c r="S25" s="471"/>
    </row>
    <row r="26" spans="1:29" s="266" customFormat="1" ht="18" customHeight="1" x14ac:dyDescent="0.25">
      <c r="A26" s="275"/>
      <c r="B26" s="1070" t="s">
        <v>216</v>
      </c>
      <c r="C26" s="1070"/>
      <c r="D26" s="384">
        <v>58327</v>
      </c>
      <c r="E26" s="384">
        <v>6378</v>
      </c>
      <c r="F26" s="385">
        <v>51949</v>
      </c>
      <c r="G26" s="374">
        <v>61216</v>
      </c>
      <c r="H26" s="384">
        <v>6758</v>
      </c>
      <c r="I26" s="388">
        <v>54458</v>
      </c>
      <c r="J26" s="688">
        <v>1.0482973685730235</v>
      </c>
      <c r="K26" s="377">
        <v>94300148.64199999</v>
      </c>
      <c r="L26" s="453">
        <v>-1499969.274999999</v>
      </c>
      <c r="M26" s="386">
        <v>92800179.366999999</v>
      </c>
      <c r="N26" s="377">
        <v>99696001.883599997</v>
      </c>
      <c r="O26" s="453">
        <v>-1288547.57</v>
      </c>
      <c r="P26" s="389">
        <v>98407454.313599974</v>
      </c>
      <c r="Q26" s="688">
        <v>1.0604231046194932</v>
      </c>
      <c r="R26" s="478">
        <v>1807.0339401667336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300" t="s">
        <v>87</v>
      </c>
      <c r="D28" s="374">
        <v>436</v>
      </c>
      <c r="E28" s="758">
        <v>45</v>
      </c>
      <c r="F28" s="375">
        <v>391</v>
      </c>
      <c r="G28" s="374">
        <v>354</v>
      </c>
      <c r="H28" s="758">
        <v>40</v>
      </c>
      <c r="I28" s="379">
        <v>314</v>
      </c>
      <c r="J28" s="689">
        <v>0.80306905370843995</v>
      </c>
      <c r="K28" s="480"/>
      <c r="L28" s="481"/>
      <c r="M28" s="375">
        <v>823458.21000000008</v>
      </c>
      <c r="N28" s="480"/>
      <c r="O28" s="481"/>
      <c r="P28" s="379">
        <v>1089322.0999999999</v>
      </c>
      <c r="Q28" s="689">
        <v>1.3228626380444974</v>
      </c>
      <c r="R28" s="472">
        <v>3469.1786624203819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423</v>
      </c>
      <c r="E29" s="758">
        <v>25</v>
      </c>
      <c r="F29" s="375">
        <v>398</v>
      </c>
      <c r="G29" s="374">
        <v>482</v>
      </c>
      <c r="H29" s="758">
        <v>20</v>
      </c>
      <c r="I29" s="379">
        <v>462</v>
      </c>
      <c r="J29" s="689">
        <v>1.1608040201005025</v>
      </c>
      <c r="K29" s="482"/>
      <c r="L29" s="484"/>
      <c r="M29" s="375">
        <v>5005018.76</v>
      </c>
      <c r="N29" s="482"/>
      <c r="O29" s="483"/>
      <c r="P29" s="379">
        <v>3241161.3200000003</v>
      </c>
      <c r="Q29" s="689">
        <v>0.64758225201937114</v>
      </c>
      <c r="R29" s="472">
        <v>7015.5006926406932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1161</v>
      </c>
      <c r="E30" s="758">
        <v>7</v>
      </c>
      <c r="F30" s="375">
        <v>1154</v>
      </c>
      <c r="G30" s="374">
        <v>1484</v>
      </c>
      <c r="H30" s="758">
        <v>33</v>
      </c>
      <c r="I30" s="379">
        <v>1451</v>
      </c>
      <c r="J30" s="689">
        <v>1.25736568457539</v>
      </c>
      <c r="K30" s="482"/>
      <c r="L30" s="484"/>
      <c r="M30" s="375">
        <v>8353404.929999996</v>
      </c>
      <c r="N30" s="482"/>
      <c r="O30" s="483"/>
      <c r="P30" s="379">
        <v>9367584.4499999918</v>
      </c>
      <c r="Q30" s="689">
        <v>1.1214091174196192</v>
      </c>
      <c r="R30" s="472">
        <v>6455.9506891798701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492</v>
      </c>
      <c r="E31" s="758">
        <v>22</v>
      </c>
      <c r="F31" s="375">
        <v>470</v>
      </c>
      <c r="G31" s="374">
        <v>629</v>
      </c>
      <c r="H31" s="758">
        <v>46</v>
      </c>
      <c r="I31" s="379">
        <v>583</v>
      </c>
      <c r="J31" s="689">
        <v>1.2404255319148936</v>
      </c>
      <c r="K31" s="482"/>
      <c r="L31" s="483"/>
      <c r="M31" s="375">
        <v>2037199.3700000006</v>
      </c>
      <c r="N31" s="482"/>
      <c r="O31" s="483"/>
      <c r="P31" s="379">
        <v>3394388.7700000019</v>
      </c>
      <c r="Q31" s="689">
        <v>1.6662035243020916</v>
      </c>
      <c r="R31" s="472">
        <v>5822.2791938250457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508</v>
      </c>
      <c r="E32" s="758">
        <v>15</v>
      </c>
      <c r="F32" s="375">
        <v>493</v>
      </c>
      <c r="G32" s="374">
        <v>601</v>
      </c>
      <c r="H32" s="758">
        <v>17</v>
      </c>
      <c r="I32" s="379">
        <v>584</v>
      </c>
      <c r="J32" s="689">
        <v>1.1845841784989859</v>
      </c>
      <c r="K32" s="482"/>
      <c r="L32" s="483"/>
      <c r="M32" s="375">
        <v>2080612.84</v>
      </c>
      <c r="N32" s="482"/>
      <c r="O32" s="483"/>
      <c r="P32" s="379">
        <v>2090343.87</v>
      </c>
      <c r="Q32" s="689">
        <v>1.0046770018010656</v>
      </c>
      <c r="R32" s="472">
        <v>3579.3559417808219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1103</v>
      </c>
      <c r="E33" s="758">
        <v>20</v>
      </c>
      <c r="F33" s="375">
        <v>1083</v>
      </c>
      <c r="G33" s="374">
        <v>1601</v>
      </c>
      <c r="H33" s="758">
        <v>28</v>
      </c>
      <c r="I33" s="379">
        <v>1573</v>
      </c>
      <c r="J33" s="689">
        <v>1.4524469067405354</v>
      </c>
      <c r="K33" s="460"/>
      <c r="L33" s="461"/>
      <c r="M33" s="375">
        <v>2515111.5699999998</v>
      </c>
      <c r="N33" s="460"/>
      <c r="O33" s="461"/>
      <c r="P33" s="379">
        <v>1636549.0499999996</v>
      </c>
      <c r="Q33" s="689">
        <v>0.65068646239021499</v>
      </c>
      <c r="R33" s="472">
        <v>1040.3999046408135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1289</v>
      </c>
      <c r="E34" s="758">
        <v>166</v>
      </c>
      <c r="F34" s="375">
        <v>1123</v>
      </c>
      <c r="G34" s="374">
        <v>1261</v>
      </c>
      <c r="H34" s="758">
        <v>192</v>
      </c>
      <c r="I34" s="379">
        <v>1069</v>
      </c>
      <c r="J34" s="689">
        <v>0.95191451469278721</v>
      </c>
      <c r="K34" s="460"/>
      <c r="L34" s="461"/>
      <c r="M34" s="375">
        <v>4651574.176</v>
      </c>
      <c r="N34" s="460"/>
      <c r="O34" s="461"/>
      <c r="P34" s="379">
        <v>5816351.8100000005</v>
      </c>
      <c r="Q34" s="689">
        <v>1.2504050435247753</v>
      </c>
      <c r="R34" s="472">
        <v>5440.9277923292802</v>
      </c>
    </row>
    <row r="35" spans="1:18" s="266" customFormat="1" ht="18" customHeight="1" x14ac:dyDescent="0.25">
      <c r="A35" s="275"/>
      <c r="B35" s="1070" t="s">
        <v>217</v>
      </c>
      <c r="C35" s="1070"/>
      <c r="D35" s="374">
        <v>5412</v>
      </c>
      <c r="E35" s="374">
        <v>300</v>
      </c>
      <c r="F35" s="393">
        <v>5112</v>
      </c>
      <c r="G35" s="374">
        <v>6412</v>
      </c>
      <c r="H35" s="374">
        <v>376</v>
      </c>
      <c r="I35" s="394">
        <v>6036</v>
      </c>
      <c r="J35" s="688">
        <v>1.1807511737089202</v>
      </c>
      <c r="K35" s="417"/>
      <c r="L35" s="462"/>
      <c r="M35" s="386">
        <v>25466379.855999995</v>
      </c>
      <c r="N35" s="417"/>
      <c r="O35" s="462"/>
      <c r="P35" s="389">
        <v>26635701.369999997</v>
      </c>
      <c r="Q35" s="688">
        <v>1.0459162833748632</v>
      </c>
      <c r="R35" s="478">
        <v>4412.8067213386348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890" t="s">
        <v>326</v>
      </c>
      <c r="C37" s="890"/>
      <c r="D37" s="374">
        <v>63739</v>
      </c>
      <c r="E37" s="384">
        <v>6678</v>
      </c>
      <c r="F37" s="455">
        <v>57061</v>
      </c>
      <c r="G37" s="374">
        <v>67628</v>
      </c>
      <c r="H37" s="384">
        <v>7134</v>
      </c>
      <c r="I37" s="388">
        <v>60494</v>
      </c>
      <c r="J37" s="449">
        <v>1.0601636844780147</v>
      </c>
      <c r="K37" s="377">
        <v>119766528.49799998</v>
      </c>
      <c r="L37" s="453">
        <v>-1499969.274999999</v>
      </c>
      <c r="M37" s="386">
        <v>118266559.22299999</v>
      </c>
      <c r="N37" s="377">
        <v>126331703.2536</v>
      </c>
      <c r="O37" s="453">
        <v>-1288547.57</v>
      </c>
      <c r="P37" s="389">
        <v>125043155.68359998</v>
      </c>
      <c r="Q37" s="449">
        <v>1.0572993456909678</v>
      </c>
      <c r="R37" s="478">
        <v>2067.0340146725293</v>
      </c>
    </row>
    <row r="38" spans="1:18" s="266" customFormat="1" ht="12" customHeight="1" x14ac:dyDescent="0.25">
      <c r="A38" s="275"/>
      <c r="B38" s="868"/>
      <c r="C38" s="868"/>
      <c r="D38" s="868"/>
      <c r="E38" s="868"/>
      <c r="F38" s="868"/>
      <c r="G38" s="868"/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063" t="s">
        <v>84</v>
      </c>
      <c r="C40" s="875" t="s">
        <v>211</v>
      </c>
      <c r="D40" s="878" t="s">
        <v>52</v>
      </c>
      <c r="E40" s="879"/>
      <c r="F40" s="879"/>
      <c r="G40" s="879"/>
      <c r="H40" s="879"/>
      <c r="I40" s="879"/>
      <c r="J40" s="879"/>
      <c r="K40" s="879"/>
      <c r="L40" s="879"/>
      <c r="M40" s="879"/>
      <c r="N40" s="879"/>
      <c r="O40" s="879"/>
      <c r="P40" s="879"/>
      <c r="Q40" s="879"/>
      <c r="R40" s="883"/>
    </row>
    <row r="41" spans="1:18" s="266" customFormat="1" ht="15.6" customHeight="1" x14ac:dyDescent="0.25">
      <c r="A41" s="275"/>
      <c r="B41" s="1064"/>
      <c r="C41" s="876"/>
      <c r="D41" s="893" t="s">
        <v>197</v>
      </c>
      <c r="E41" s="1075"/>
      <c r="F41" s="1075"/>
      <c r="G41" s="1075"/>
      <c r="H41" s="1075"/>
      <c r="I41" s="894"/>
      <c r="J41" s="1162" t="s">
        <v>332</v>
      </c>
      <c r="K41" s="893" t="s">
        <v>220</v>
      </c>
      <c r="L41" s="1075"/>
      <c r="M41" s="1075"/>
      <c r="N41" s="1075"/>
      <c r="O41" s="1075"/>
      <c r="P41" s="894"/>
      <c r="Q41" s="885" t="s">
        <v>332</v>
      </c>
      <c r="R41" s="962" t="s">
        <v>323</v>
      </c>
    </row>
    <row r="42" spans="1:18" s="266" customFormat="1" ht="19.149999999999999" customHeight="1" x14ac:dyDescent="0.25">
      <c r="A42" s="275"/>
      <c r="B42" s="1064"/>
      <c r="C42" s="876"/>
      <c r="D42" s="921" t="s">
        <v>333</v>
      </c>
      <c r="E42" s="1158"/>
      <c r="F42" s="922"/>
      <c r="G42" s="1158" t="s">
        <v>334</v>
      </c>
      <c r="H42" s="1158"/>
      <c r="I42" s="922"/>
      <c r="J42" s="1162"/>
      <c r="K42" s="921" t="s">
        <v>333</v>
      </c>
      <c r="L42" s="1158"/>
      <c r="M42" s="922"/>
      <c r="N42" s="1158" t="s">
        <v>334</v>
      </c>
      <c r="O42" s="1158"/>
      <c r="P42" s="922"/>
      <c r="Q42" s="885"/>
      <c r="R42" s="885"/>
    </row>
    <row r="43" spans="1:18" s="266" customFormat="1" ht="19.149999999999999" customHeight="1" x14ac:dyDescent="0.25">
      <c r="A43" s="275"/>
      <c r="B43" s="1065"/>
      <c r="C43" s="877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1036"/>
      <c r="K43" s="372" t="s">
        <v>292</v>
      </c>
      <c r="L43" s="705" t="s">
        <v>215</v>
      </c>
      <c r="M43" s="372" t="s">
        <v>221</v>
      </c>
      <c r="N43" s="372" t="s">
        <v>293</v>
      </c>
      <c r="O43" s="705" t="s">
        <v>215</v>
      </c>
      <c r="P43" s="372" t="s">
        <v>221</v>
      </c>
      <c r="Q43" s="886"/>
      <c r="R43" s="886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55</v>
      </c>
      <c r="E45" s="758">
        <v>6</v>
      </c>
      <c r="F45" s="375">
        <v>49</v>
      </c>
      <c r="G45" s="374">
        <v>384</v>
      </c>
      <c r="H45" s="758">
        <v>79</v>
      </c>
      <c r="I45" s="379">
        <v>305</v>
      </c>
      <c r="J45" s="689">
        <v>6.2244897959183669</v>
      </c>
      <c r="K45" s="376">
        <v>106344.03</v>
      </c>
      <c r="L45" s="450">
        <v>0</v>
      </c>
      <c r="M45" s="377">
        <v>106344.03</v>
      </c>
      <c r="N45" s="690">
        <v>538349.3899999999</v>
      </c>
      <c r="O45" s="450">
        <v>0</v>
      </c>
      <c r="P45" s="380">
        <v>538349.3899999999</v>
      </c>
      <c r="Q45" s="689">
        <v>5.0623376789463395</v>
      </c>
      <c r="R45" s="472">
        <v>1765.0799672131145</v>
      </c>
    </row>
    <row r="46" spans="1:18" s="266" customFormat="1" ht="16.899999999999999" customHeight="1" x14ac:dyDescent="0.25">
      <c r="A46" s="275"/>
      <c r="B46" s="288" t="s">
        <v>55</v>
      </c>
      <c r="C46" s="300" t="s">
        <v>87</v>
      </c>
      <c r="D46" s="374">
        <v>251</v>
      </c>
      <c r="E46" s="758">
        <v>40</v>
      </c>
      <c r="F46" s="375">
        <v>211</v>
      </c>
      <c r="G46" s="374">
        <v>405</v>
      </c>
      <c r="H46" s="758">
        <v>75</v>
      </c>
      <c r="I46" s="379">
        <v>330</v>
      </c>
      <c r="J46" s="689">
        <v>1.5639810426540284</v>
      </c>
      <c r="K46" s="376">
        <v>358645.48</v>
      </c>
      <c r="L46" s="450">
        <v>0</v>
      </c>
      <c r="M46" s="377">
        <v>358645.48</v>
      </c>
      <c r="N46" s="690">
        <v>481973.02999999997</v>
      </c>
      <c r="O46" s="450">
        <v>0</v>
      </c>
      <c r="P46" s="380">
        <v>481973.02999999997</v>
      </c>
      <c r="Q46" s="689">
        <v>1.3438703591078298</v>
      </c>
      <c r="R46" s="472">
        <v>1460.5243333333333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44</v>
      </c>
      <c r="E47" s="758">
        <v>3</v>
      </c>
      <c r="F47" s="375">
        <v>41</v>
      </c>
      <c r="G47" s="374">
        <v>44</v>
      </c>
      <c r="H47" s="758">
        <v>3</v>
      </c>
      <c r="I47" s="379">
        <v>41</v>
      </c>
      <c r="J47" s="689">
        <v>1</v>
      </c>
      <c r="K47" s="376">
        <v>59330.21</v>
      </c>
      <c r="L47" s="450">
        <v>0</v>
      </c>
      <c r="M47" s="377">
        <v>59330.21</v>
      </c>
      <c r="N47" s="690">
        <v>94916.76</v>
      </c>
      <c r="O47" s="450">
        <v>0</v>
      </c>
      <c r="P47" s="380">
        <v>94916.76</v>
      </c>
      <c r="Q47" s="689">
        <v>1.5998048886056528</v>
      </c>
      <c r="R47" s="472">
        <v>2315.0429268292683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8">
        <v>0</v>
      </c>
      <c r="F48" s="375">
        <v>0</v>
      </c>
      <c r="G48" s="374">
        <v>0</v>
      </c>
      <c r="H48" s="758">
        <v>0</v>
      </c>
      <c r="I48" s="379">
        <v>0</v>
      </c>
      <c r="J48" s="689" t="s">
        <v>335</v>
      </c>
      <c r="K48" s="376">
        <v>0</v>
      </c>
      <c r="L48" s="450">
        <v>0</v>
      </c>
      <c r="M48" s="377">
        <v>0</v>
      </c>
      <c r="N48" s="690">
        <v>0</v>
      </c>
      <c r="O48" s="450">
        <v>0</v>
      </c>
      <c r="P48" s="380">
        <v>0</v>
      </c>
      <c r="Q48" s="689" t="s">
        <v>335</v>
      </c>
      <c r="R48" s="472" t="s">
        <v>335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132</v>
      </c>
      <c r="E49" s="758">
        <v>18</v>
      </c>
      <c r="F49" s="375">
        <v>114</v>
      </c>
      <c r="G49" s="374">
        <v>194</v>
      </c>
      <c r="H49" s="758">
        <v>25</v>
      </c>
      <c r="I49" s="379">
        <v>169</v>
      </c>
      <c r="J49" s="689">
        <v>1.4824561403508771</v>
      </c>
      <c r="K49" s="376">
        <v>224579.36000000002</v>
      </c>
      <c r="L49" s="450">
        <v>0</v>
      </c>
      <c r="M49" s="377">
        <v>224579.36000000002</v>
      </c>
      <c r="N49" s="690">
        <v>323747.69</v>
      </c>
      <c r="O49" s="450">
        <v>0</v>
      </c>
      <c r="P49" s="380">
        <v>323747.69</v>
      </c>
      <c r="Q49" s="689">
        <v>1.4415736601974465</v>
      </c>
      <c r="R49" s="472">
        <v>1915.6668047337278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672</v>
      </c>
      <c r="E50" s="758">
        <v>84</v>
      </c>
      <c r="F50" s="375">
        <v>588</v>
      </c>
      <c r="G50" s="374">
        <v>813</v>
      </c>
      <c r="H50" s="758">
        <v>158</v>
      </c>
      <c r="I50" s="379">
        <v>655</v>
      </c>
      <c r="J50" s="689">
        <v>1.1139455782312926</v>
      </c>
      <c r="K50" s="376">
        <v>1184977.1300000001</v>
      </c>
      <c r="L50" s="450">
        <v>0</v>
      </c>
      <c r="M50" s="377">
        <v>1184977.1300000001</v>
      </c>
      <c r="N50" s="690">
        <v>1457410.7233</v>
      </c>
      <c r="O50" s="450">
        <v>0</v>
      </c>
      <c r="P50" s="380">
        <v>1457410.7233</v>
      </c>
      <c r="Q50" s="689">
        <v>1.2299062035906125</v>
      </c>
      <c r="R50" s="472">
        <v>2225.054539389313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8">
        <v>0</v>
      </c>
      <c r="F51" s="375">
        <v>0</v>
      </c>
      <c r="G51" s="374">
        <v>0</v>
      </c>
      <c r="H51" s="758">
        <v>0</v>
      </c>
      <c r="I51" s="379">
        <v>0</v>
      </c>
      <c r="J51" s="689" t="s">
        <v>335</v>
      </c>
      <c r="K51" s="376">
        <v>0</v>
      </c>
      <c r="L51" s="450">
        <v>0</v>
      </c>
      <c r="M51" s="377">
        <v>0</v>
      </c>
      <c r="N51" s="690">
        <v>0</v>
      </c>
      <c r="O51" s="450">
        <v>0</v>
      </c>
      <c r="P51" s="380">
        <v>0</v>
      </c>
      <c r="Q51" s="689" t="s">
        <v>335</v>
      </c>
      <c r="R51" s="472" t="s">
        <v>335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82</v>
      </c>
      <c r="E52" s="758">
        <v>5</v>
      </c>
      <c r="F52" s="375">
        <v>77</v>
      </c>
      <c r="G52" s="374">
        <v>87</v>
      </c>
      <c r="H52" s="758">
        <v>9</v>
      </c>
      <c r="I52" s="379">
        <v>78</v>
      </c>
      <c r="J52" s="689">
        <v>1.0129870129870129</v>
      </c>
      <c r="K52" s="376">
        <v>91570.699999999968</v>
      </c>
      <c r="L52" s="450">
        <v>0</v>
      </c>
      <c r="M52" s="377">
        <v>91570.699999999968</v>
      </c>
      <c r="N52" s="690">
        <v>75921.210000000006</v>
      </c>
      <c r="O52" s="450">
        <v>0</v>
      </c>
      <c r="P52" s="380">
        <v>75921.210000000006</v>
      </c>
      <c r="Q52" s="689">
        <v>0.82909937348955542</v>
      </c>
      <c r="R52" s="472">
        <v>973.34884615384624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459</v>
      </c>
      <c r="E53" s="758">
        <v>29</v>
      </c>
      <c r="F53" s="375">
        <v>430</v>
      </c>
      <c r="G53" s="374">
        <v>655</v>
      </c>
      <c r="H53" s="758">
        <v>74</v>
      </c>
      <c r="I53" s="379">
        <v>581</v>
      </c>
      <c r="J53" s="689">
        <v>1.3511627906976744</v>
      </c>
      <c r="K53" s="376">
        <v>923116.75</v>
      </c>
      <c r="L53" s="450">
        <v>0</v>
      </c>
      <c r="M53" s="377">
        <v>923116.75</v>
      </c>
      <c r="N53" s="690">
        <v>1327734.1599999999</v>
      </c>
      <c r="O53" s="450">
        <v>0</v>
      </c>
      <c r="P53" s="380">
        <v>1327734.1599999999</v>
      </c>
      <c r="Q53" s="689">
        <v>1.4383166159643404</v>
      </c>
      <c r="R53" s="472">
        <v>2285.2567297762475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8">
        <v>0</v>
      </c>
      <c r="F54" s="375">
        <v>0</v>
      </c>
      <c r="G54" s="374">
        <v>0</v>
      </c>
      <c r="H54" s="758">
        <v>0</v>
      </c>
      <c r="I54" s="379">
        <v>0</v>
      </c>
      <c r="J54" s="689" t="s">
        <v>335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335</v>
      </c>
      <c r="R54" s="472" t="s">
        <v>335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1018</v>
      </c>
      <c r="E55" s="758">
        <v>194</v>
      </c>
      <c r="F55" s="375">
        <v>824</v>
      </c>
      <c r="G55" s="374">
        <v>1308</v>
      </c>
      <c r="H55" s="758">
        <v>251</v>
      </c>
      <c r="I55" s="379">
        <v>1057</v>
      </c>
      <c r="J55" s="689">
        <v>1.2827669902912622</v>
      </c>
      <c r="K55" s="376">
        <v>1222464.6400000004</v>
      </c>
      <c r="L55" s="450">
        <v>0</v>
      </c>
      <c r="M55" s="377">
        <v>1222464.6400000004</v>
      </c>
      <c r="N55" s="690">
        <v>1510007.1100000003</v>
      </c>
      <c r="O55" s="450">
        <v>0</v>
      </c>
      <c r="P55" s="380">
        <v>1510007.1100000003</v>
      </c>
      <c r="Q55" s="689">
        <v>1.2352153678653641</v>
      </c>
      <c r="R55" s="472">
        <v>1428.5781551561024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56</v>
      </c>
      <c r="E56" s="758">
        <v>5</v>
      </c>
      <c r="F56" s="375">
        <v>51</v>
      </c>
      <c r="G56" s="374">
        <v>86</v>
      </c>
      <c r="H56" s="758">
        <v>11</v>
      </c>
      <c r="I56" s="379">
        <v>75</v>
      </c>
      <c r="J56" s="689">
        <v>1.4705882352941178</v>
      </c>
      <c r="K56" s="376">
        <v>157375.63</v>
      </c>
      <c r="L56" s="450">
        <v>0</v>
      </c>
      <c r="M56" s="377">
        <v>157375.63</v>
      </c>
      <c r="N56" s="690">
        <v>125067.75</v>
      </c>
      <c r="O56" s="450">
        <v>0</v>
      </c>
      <c r="P56" s="380">
        <v>125067.75</v>
      </c>
      <c r="Q56" s="689">
        <v>0.79470849457441406</v>
      </c>
      <c r="R56" s="472">
        <v>1667.57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334</v>
      </c>
      <c r="E57" s="758">
        <v>48</v>
      </c>
      <c r="F57" s="375">
        <v>286</v>
      </c>
      <c r="G57" s="374">
        <v>329</v>
      </c>
      <c r="H57" s="758">
        <v>35</v>
      </c>
      <c r="I57" s="379">
        <v>294</v>
      </c>
      <c r="J57" s="689">
        <v>1.0279720279720279</v>
      </c>
      <c r="K57" s="376">
        <v>623496.94999999995</v>
      </c>
      <c r="L57" s="450">
        <v>0</v>
      </c>
      <c r="M57" s="377">
        <v>623496.94999999995</v>
      </c>
      <c r="N57" s="690">
        <v>677570.81</v>
      </c>
      <c r="O57" s="450">
        <v>0</v>
      </c>
      <c r="P57" s="380">
        <v>677570.81</v>
      </c>
      <c r="Q57" s="689">
        <v>1.0867267434106938</v>
      </c>
      <c r="R57" s="472">
        <v>2304.662619047619</v>
      </c>
    </row>
    <row r="58" spans="1:19" s="266" customFormat="1" ht="18" customHeight="1" x14ac:dyDescent="0.25">
      <c r="A58" s="275"/>
      <c r="B58" s="1070" t="s">
        <v>216</v>
      </c>
      <c r="C58" s="1070"/>
      <c r="D58" s="384">
        <v>3103</v>
      </c>
      <c r="E58" s="384">
        <v>432</v>
      </c>
      <c r="F58" s="385">
        <v>2671</v>
      </c>
      <c r="G58" s="374">
        <v>4305</v>
      </c>
      <c r="H58" s="384">
        <v>720</v>
      </c>
      <c r="I58" s="388">
        <v>3585</v>
      </c>
      <c r="J58" s="688">
        <v>1.3421939348558591</v>
      </c>
      <c r="K58" s="377">
        <v>4951900.8800000008</v>
      </c>
      <c r="L58" s="453">
        <v>0</v>
      </c>
      <c r="M58" s="386">
        <v>4951900.8800000008</v>
      </c>
      <c r="N58" s="377">
        <v>6612698.6333000008</v>
      </c>
      <c r="O58" s="453">
        <v>0</v>
      </c>
      <c r="P58" s="389">
        <v>6612698.6333000008</v>
      </c>
      <c r="Q58" s="688">
        <v>1.3353859040288383</v>
      </c>
      <c r="R58" s="478">
        <v>1844.5463412273364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300" t="s">
        <v>87</v>
      </c>
      <c r="D60" s="374">
        <v>0</v>
      </c>
      <c r="E60" s="758">
        <v>0</v>
      </c>
      <c r="F60" s="375">
        <v>0</v>
      </c>
      <c r="G60" s="374">
        <v>0</v>
      </c>
      <c r="H60" s="758">
        <v>0</v>
      </c>
      <c r="I60" s="379">
        <v>0</v>
      </c>
      <c r="J60" s="689" t="s">
        <v>335</v>
      </c>
      <c r="K60" s="480"/>
      <c r="L60" s="481"/>
      <c r="M60" s="375">
        <v>0</v>
      </c>
      <c r="N60" s="480"/>
      <c r="O60" s="481"/>
      <c r="P60" s="379">
        <v>0</v>
      </c>
      <c r="Q60" s="689" t="s">
        <v>335</v>
      </c>
      <c r="R60" s="472" t="s">
        <v>335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7</v>
      </c>
      <c r="E61" s="758">
        <v>1</v>
      </c>
      <c r="F61" s="375">
        <v>6</v>
      </c>
      <c r="G61" s="374">
        <v>4</v>
      </c>
      <c r="H61" s="758">
        <v>0</v>
      </c>
      <c r="I61" s="379">
        <v>4</v>
      </c>
      <c r="J61" s="689">
        <v>0.66666666666666663</v>
      </c>
      <c r="K61" s="482"/>
      <c r="L61" s="484"/>
      <c r="M61" s="375">
        <v>5085.04</v>
      </c>
      <c r="N61" s="482"/>
      <c r="O61" s="483"/>
      <c r="P61" s="379">
        <v>18395.98</v>
      </c>
      <c r="Q61" s="689">
        <v>3.6176667243522176</v>
      </c>
      <c r="R61" s="472">
        <v>4598.9949999999999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8">
        <v>0</v>
      </c>
      <c r="F62" s="375">
        <v>0</v>
      </c>
      <c r="G62" s="374">
        <v>0</v>
      </c>
      <c r="H62" s="758">
        <v>0</v>
      </c>
      <c r="I62" s="379">
        <v>0</v>
      </c>
      <c r="J62" s="689" t="s">
        <v>335</v>
      </c>
      <c r="K62" s="482"/>
      <c r="L62" s="484"/>
      <c r="M62" s="375">
        <v>0</v>
      </c>
      <c r="N62" s="482"/>
      <c r="O62" s="483"/>
      <c r="P62" s="379">
        <v>0</v>
      </c>
      <c r="Q62" s="689" t="s">
        <v>335</v>
      </c>
      <c r="R62" s="472" t="s">
        <v>335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245</v>
      </c>
      <c r="E63" s="758">
        <v>19</v>
      </c>
      <c r="F63" s="375">
        <v>226</v>
      </c>
      <c r="G63" s="374">
        <v>264</v>
      </c>
      <c r="H63" s="758">
        <v>22</v>
      </c>
      <c r="I63" s="379">
        <v>242</v>
      </c>
      <c r="J63" s="689">
        <v>1.0707964601769913</v>
      </c>
      <c r="K63" s="482"/>
      <c r="L63" s="483"/>
      <c r="M63" s="375">
        <v>764628.20000000019</v>
      </c>
      <c r="N63" s="482"/>
      <c r="O63" s="483"/>
      <c r="P63" s="379">
        <v>808434.96</v>
      </c>
      <c r="Q63" s="689">
        <v>1.0572915830203486</v>
      </c>
      <c r="R63" s="472">
        <v>3340.640330578512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8">
        <v>0</v>
      </c>
      <c r="F64" s="375">
        <v>0</v>
      </c>
      <c r="G64" s="374">
        <v>0</v>
      </c>
      <c r="H64" s="758">
        <v>0</v>
      </c>
      <c r="I64" s="379">
        <v>0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 t="s">
        <v>335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3</v>
      </c>
      <c r="E65" s="758">
        <v>0</v>
      </c>
      <c r="F65" s="375">
        <v>3</v>
      </c>
      <c r="G65" s="374">
        <v>11</v>
      </c>
      <c r="H65" s="758">
        <v>0</v>
      </c>
      <c r="I65" s="379">
        <v>11</v>
      </c>
      <c r="J65" s="689">
        <v>3.6666666666666665</v>
      </c>
      <c r="K65" s="460"/>
      <c r="L65" s="461"/>
      <c r="M65" s="375">
        <v>1183.27</v>
      </c>
      <c r="N65" s="460"/>
      <c r="O65" s="461"/>
      <c r="P65" s="379">
        <v>15767.28</v>
      </c>
      <c r="Q65" s="689">
        <v>13.325175150219309</v>
      </c>
      <c r="R65" s="472">
        <v>1433.389090909091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124</v>
      </c>
      <c r="E66" s="758">
        <v>37</v>
      </c>
      <c r="F66" s="375">
        <v>87</v>
      </c>
      <c r="G66" s="374">
        <v>332</v>
      </c>
      <c r="H66" s="758">
        <v>60</v>
      </c>
      <c r="I66" s="379">
        <v>272</v>
      </c>
      <c r="J66" s="689">
        <v>3.1264367816091956</v>
      </c>
      <c r="K66" s="460"/>
      <c r="L66" s="461"/>
      <c r="M66" s="375">
        <v>265905.21999999997</v>
      </c>
      <c r="N66" s="460"/>
      <c r="O66" s="461"/>
      <c r="P66" s="379">
        <v>1029828.7100000001</v>
      </c>
      <c r="Q66" s="689">
        <v>3.8729164850543372</v>
      </c>
      <c r="R66" s="472">
        <v>3786.1349632352944</v>
      </c>
    </row>
    <row r="67" spans="1:21" s="266" customFormat="1" ht="18" customHeight="1" x14ac:dyDescent="0.25">
      <c r="A67" s="275"/>
      <c r="B67" s="1070" t="s">
        <v>217</v>
      </c>
      <c r="C67" s="1070"/>
      <c r="D67" s="374">
        <v>379</v>
      </c>
      <c r="E67" s="374">
        <v>57</v>
      </c>
      <c r="F67" s="393">
        <v>322</v>
      </c>
      <c r="G67" s="374">
        <v>611</v>
      </c>
      <c r="H67" s="374">
        <v>82</v>
      </c>
      <c r="I67" s="394">
        <v>529</v>
      </c>
      <c r="J67" s="688">
        <v>1.6428571428571428</v>
      </c>
      <c r="K67" s="417"/>
      <c r="L67" s="462"/>
      <c r="M67" s="386">
        <v>1036801.7300000002</v>
      </c>
      <c r="N67" s="417"/>
      <c r="O67" s="462"/>
      <c r="P67" s="389">
        <v>1872426.9300000002</v>
      </c>
      <c r="Q67" s="688">
        <v>1.805964318751667</v>
      </c>
      <c r="R67" s="478">
        <v>3539.559413988658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890" t="s">
        <v>326</v>
      </c>
      <c r="C69" s="890"/>
      <c r="D69" s="374">
        <v>3482</v>
      </c>
      <c r="E69" s="384">
        <v>489</v>
      </c>
      <c r="F69" s="455">
        <v>2993</v>
      </c>
      <c r="G69" s="374">
        <v>4916</v>
      </c>
      <c r="H69" s="384">
        <v>802</v>
      </c>
      <c r="I69" s="388">
        <v>4114</v>
      </c>
      <c r="J69" s="449">
        <v>1.3745405947210156</v>
      </c>
      <c r="K69" s="377">
        <v>5988702.6100000013</v>
      </c>
      <c r="L69" s="453">
        <v>0</v>
      </c>
      <c r="M69" s="386">
        <v>5988702.6100000013</v>
      </c>
      <c r="N69" s="377">
        <v>8485125.5633000005</v>
      </c>
      <c r="O69" s="453">
        <v>0</v>
      </c>
      <c r="P69" s="389">
        <v>8485125.5633000005</v>
      </c>
      <c r="Q69" s="449">
        <v>1.4168553885329762</v>
      </c>
      <c r="R69" s="478">
        <v>2062.5001369227029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64" t="s">
        <v>294</v>
      </c>
      <c r="C76" s="1164"/>
      <c r="D76" s="1164"/>
      <c r="E76" s="1164"/>
      <c r="F76" s="1164"/>
      <c r="G76" s="1164"/>
      <c r="H76" s="1164"/>
      <c r="I76" s="1164"/>
      <c r="J76" s="1164"/>
      <c r="K76" s="1164"/>
      <c r="L76" s="1164"/>
      <c r="M76" s="1164"/>
      <c r="N76" s="1164"/>
      <c r="O76" s="1164"/>
      <c r="P76" s="1164"/>
      <c r="Q76" s="1164"/>
      <c r="R76" s="321"/>
    </row>
    <row r="77" spans="1:21" s="266" customFormat="1" ht="16.149999999999999" customHeight="1" x14ac:dyDescent="0.25">
      <c r="A77" s="275"/>
      <c r="B77" s="1063" t="s">
        <v>84</v>
      </c>
      <c r="C77" s="875" t="s">
        <v>211</v>
      </c>
      <c r="D77" s="878" t="s">
        <v>81</v>
      </c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83"/>
      <c r="S77" s="465"/>
      <c r="T77" s="465"/>
      <c r="U77" s="466"/>
    </row>
    <row r="78" spans="1:21" s="266" customFormat="1" ht="15" customHeight="1" x14ac:dyDescent="0.25">
      <c r="A78" s="275"/>
      <c r="B78" s="1064"/>
      <c r="C78" s="876"/>
      <c r="D78" s="893" t="s">
        <v>197</v>
      </c>
      <c r="E78" s="1075"/>
      <c r="F78" s="1075"/>
      <c r="G78" s="1075"/>
      <c r="H78" s="1075"/>
      <c r="I78" s="894"/>
      <c r="J78" s="1162" t="s">
        <v>332</v>
      </c>
      <c r="K78" s="893" t="s">
        <v>220</v>
      </c>
      <c r="L78" s="1075"/>
      <c r="M78" s="1075"/>
      <c r="N78" s="1075"/>
      <c r="O78" s="1075"/>
      <c r="P78" s="894"/>
      <c r="Q78" s="885" t="s">
        <v>332</v>
      </c>
      <c r="R78" s="962" t="s">
        <v>323</v>
      </c>
    </row>
    <row r="79" spans="1:21" s="266" customFormat="1" ht="19.149999999999999" customHeight="1" x14ac:dyDescent="0.25">
      <c r="A79" s="275"/>
      <c r="B79" s="1064"/>
      <c r="C79" s="876"/>
      <c r="D79" s="921" t="s">
        <v>333</v>
      </c>
      <c r="E79" s="1158"/>
      <c r="F79" s="922"/>
      <c r="G79" s="1158" t="s">
        <v>334</v>
      </c>
      <c r="H79" s="1158"/>
      <c r="I79" s="922"/>
      <c r="J79" s="1162"/>
      <c r="K79" s="921" t="s">
        <v>333</v>
      </c>
      <c r="L79" s="1158"/>
      <c r="M79" s="922"/>
      <c r="N79" s="1158" t="s">
        <v>334</v>
      </c>
      <c r="O79" s="1158"/>
      <c r="P79" s="922"/>
      <c r="Q79" s="885"/>
      <c r="R79" s="885"/>
    </row>
    <row r="80" spans="1:21" s="266" customFormat="1" ht="19.149999999999999" customHeight="1" x14ac:dyDescent="0.25">
      <c r="A80" s="275"/>
      <c r="B80" s="1065"/>
      <c r="C80" s="877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1036"/>
      <c r="K80" s="372" t="s">
        <v>292</v>
      </c>
      <c r="L80" s="705" t="s">
        <v>215</v>
      </c>
      <c r="M80" s="372" t="s">
        <v>221</v>
      </c>
      <c r="N80" s="372" t="s">
        <v>293</v>
      </c>
      <c r="O80" s="705" t="s">
        <v>215</v>
      </c>
      <c r="P80" s="372" t="s">
        <v>221</v>
      </c>
      <c r="Q80" s="886"/>
      <c r="R80" s="886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123</v>
      </c>
      <c r="E82" s="758">
        <v>8</v>
      </c>
      <c r="F82" s="375">
        <v>115</v>
      </c>
      <c r="G82" s="374">
        <v>102</v>
      </c>
      <c r="H82" s="758">
        <v>6</v>
      </c>
      <c r="I82" s="379">
        <v>96</v>
      </c>
      <c r="J82" s="689">
        <v>0.83478260869565213</v>
      </c>
      <c r="K82" s="758">
        <v>174929.81</v>
      </c>
      <c r="L82" s="450">
        <v>0</v>
      </c>
      <c r="M82" s="377">
        <v>174929.81</v>
      </c>
      <c r="N82" s="758">
        <v>153384.53999999998</v>
      </c>
      <c r="O82" s="450">
        <v>0</v>
      </c>
      <c r="P82" s="380">
        <v>153384.53999999998</v>
      </c>
      <c r="Q82" s="689">
        <v>0.87683477161496937</v>
      </c>
      <c r="R82" s="472">
        <v>1597.7556249999998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146</v>
      </c>
      <c r="E83" s="758">
        <v>8</v>
      </c>
      <c r="F83" s="375">
        <v>138</v>
      </c>
      <c r="G83" s="374">
        <v>324</v>
      </c>
      <c r="H83" s="758">
        <v>30</v>
      </c>
      <c r="I83" s="379">
        <v>294</v>
      </c>
      <c r="J83" s="689">
        <v>2.1304347826086958</v>
      </c>
      <c r="K83" s="758">
        <v>210740.84</v>
      </c>
      <c r="L83" s="450">
        <v>0</v>
      </c>
      <c r="M83" s="377">
        <v>210740.84</v>
      </c>
      <c r="N83" s="758">
        <v>541385.48</v>
      </c>
      <c r="O83" s="450">
        <v>0</v>
      </c>
      <c r="P83" s="380">
        <v>541385.48</v>
      </c>
      <c r="Q83" s="689">
        <v>2.5689632821051678</v>
      </c>
      <c r="R83" s="472">
        <v>1841.4472108843536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593</v>
      </c>
      <c r="E84" s="758">
        <v>36</v>
      </c>
      <c r="F84" s="375">
        <v>557</v>
      </c>
      <c r="G84" s="374">
        <v>581</v>
      </c>
      <c r="H84" s="758">
        <v>65</v>
      </c>
      <c r="I84" s="379">
        <v>516</v>
      </c>
      <c r="J84" s="689">
        <v>0.92639138240574503</v>
      </c>
      <c r="K84" s="758">
        <v>1216252.1499999999</v>
      </c>
      <c r="L84" s="450">
        <v>0</v>
      </c>
      <c r="M84" s="377">
        <v>1216252.1499999999</v>
      </c>
      <c r="N84" s="758">
        <v>1463724.25</v>
      </c>
      <c r="O84" s="450">
        <v>0</v>
      </c>
      <c r="P84" s="380">
        <v>1463724.25</v>
      </c>
      <c r="Q84" s="689">
        <v>1.2034710483348376</v>
      </c>
      <c r="R84" s="472">
        <v>2836.6749031007753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588</v>
      </c>
      <c r="E85" s="758">
        <v>45</v>
      </c>
      <c r="F85" s="375">
        <v>543</v>
      </c>
      <c r="G85" s="374">
        <v>635</v>
      </c>
      <c r="H85" s="758">
        <v>45</v>
      </c>
      <c r="I85" s="379">
        <v>590</v>
      </c>
      <c r="J85" s="689">
        <v>1.0865561694290975</v>
      </c>
      <c r="K85" s="758">
        <v>1079385.8700000001</v>
      </c>
      <c r="L85" s="450">
        <v>0</v>
      </c>
      <c r="M85" s="377">
        <v>1079385.8700000001</v>
      </c>
      <c r="N85" s="758">
        <v>1526054.94</v>
      </c>
      <c r="O85" s="450">
        <v>0</v>
      </c>
      <c r="P85" s="380">
        <v>1526054.94</v>
      </c>
      <c r="Q85" s="689">
        <v>1.4138177851077482</v>
      </c>
      <c r="R85" s="472">
        <v>2586.5337966101692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274</v>
      </c>
      <c r="E86" s="758">
        <v>22</v>
      </c>
      <c r="F86" s="375">
        <v>252</v>
      </c>
      <c r="G86" s="374">
        <v>374</v>
      </c>
      <c r="H86" s="758">
        <v>22</v>
      </c>
      <c r="I86" s="379">
        <v>352</v>
      </c>
      <c r="J86" s="689">
        <v>1.3968253968253967</v>
      </c>
      <c r="K86" s="758">
        <v>359595.85</v>
      </c>
      <c r="L86" s="450">
        <v>0</v>
      </c>
      <c r="M86" s="377">
        <v>359595.85</v>
      </c>
      <c r="N86" s="758">
        <v>605157.15</v>
      </c>
      <c r="O86" s="450">
        <v>0</v>
      </c>
      <c r="P86" s="380">
        <v>605157.15</v>
      </c>
      <c r="Q86" s="689">
        <v>1.6828813513837828</v>
      </c>
      <c r="R86" s="472">
        <v>1719.1964488636365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134</v>
      </c>
      <c r="E87" s="758">
        <v>11</v>
      </c>
      <c r="F87" s="375">
        <v>123</v>
      </c>
      <c r="G87" s="374">
        <v>223</v>
      </c>
      <c r="H87" s="758">
        <v>13</v>
      </c>
      <c r="I87" s="379">
        <v>210</v>
      </c>
      <c r="J87" s="689">
        <v>1.7073170731707317</v>
      </c>
      <c r="K87" s="758">
        <v>208355.27</v>
      </c>
      <c r="L87" s="450">
        <v>0</v>
      </c>
      <c r="M87" s="377">
        <v>208355.27</v>
      </c>
      <c r="N87" s="758">
        <v>387093.86</v>
      </c>
      <c r="O87" s="450">
        <v>0</v>
      </c>
      <c r="P87" s="380">
        <v>387093.86</v>
      </c>
      <c r="Q87" s="689">
        <v>1.8578549033101011</v>
      </c>
      <c r="R87" s="472">
        <v>1843.3040952380952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1029</v>
      </c>
      <c r="E88" s="758">
        <v>127</v>
      </c>
      <c r="F88" s="375">
        <v>902</v>
      </c>
      <c r="G88" s="374">
        <v>1135</v>
      </c>
      <c r="H88" s="758">
        <v>142</v>
      </c>
      <c r="I88" s="379">
        <v>993</v>
      </c>
      <c r="J88" s="689">
        <v>1.1008869179600886</v>
      </c>
      <c r="K88" s="758">
        <v>28663242.479999997</v>
      </c>
      <c r="L88" s="450">
        <v>0</v>
      </c>
      <c r="M88" s="377">
        <v>28663242.479999997</v>
      </c>
      <c r="N88" s="758">
        <v>4522880.8</v>
      </c>
      <c r="O88" s="450">
        <v>0</v>
      </c>
      <c r="P88" s="380">
        <v>4522880.8</v>
      </c>
      <c r="Q88" s="689">
        <v>0.15779375983564578</v>
      </c>
      <c r="R88" s="472">
        <v>4554.7641490433025</v>
      </c>
    </row>
    <row r="89" spans="1:18" s="266" customFormat="1" ht="18" customHeight="1" x14ac:dyDescent="0.25">
      <c r="A89" s="275"/>
      <c r="B89" s="1070" t="s">
        <v>216</v>
      </c>
      <c r="C89" s="1070"/>
      <c r="D89" s="384">
        <v>2887</v>
      </c>
      <c r="E89" s="384">
        <v>257</v>
      </c>
      <c r="F89" s="385">
        <v>2630</v>
      </c>
      <c r="G89" s="384">
        <v>3374</v>
      </c>
      <c r="H89" s="384">
        <v>323</v>
      </c>
      <c r="I89" s="388">
        <v>3051</v>
      </c>
      <c r="J89" s="688">
        <v>1.1600760456273764</v>
      </c>
      <c r="K89" s="377">
        <v>31912502.269999996</v>
      </c>
      <c r="L89" s="457">
        <v>0</v>
      </c>
      <c r="M89" s="408">
        <v>31912502.269999996</v>
      </c>
      <c r="N89" s="486">
        <v>9199681.0199999996</v>
      </c>
      <c r="O89" s="457">
        <v>0</v>
      </c>
      <c r="P89" s="454">
        <v>9199681.0199999996</v>
      </c>
      <c r="Q89" s="688">
        <v>0.28827827232615189</v>
      </c>
      <c r="R89" s="478">
        <v>3015.3002359882003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8">
        <v>0</v>
      </c>
      <c r="F91" s="375">
        <v>0</v>
      </c>
      <c r="G91" s="374">
        <v>0</v>
      </c>
      <c r="H91" s="758">
        <v>0</v>
      </c>
      <c r="I91" s="379">
        <v>0</v>
      </c>
      <c r="J91" s="689" t="s">
        <v>335</v>
      </c>
      <c r="K91" s="758">
        <v>0</v>
      </c>
      <c r="L91" s="450"/>
      <c r="M91" s="377">
        <v>0</v>
      </c>
      <c r="N91" s="758">
        <v>0</v>
      </c>
      <c r="O91" s="450"/>
      <c r="P91" s="380">
        <v>0</v>
      </c>
      <c r="Q91" s="689" t="s">
        <v>335</v>
      </c>
      <c r="R91" s="472" t="s">
        <v>335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377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377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377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377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377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16</v>
      </c>
      <c r="E97" s="758">
        <v>0</v>
      </c>
      <c r="F97" s="375">
        <v>16</v>
      </c>
      <c r="G97" s="374">
        <v>27</v>
      </c>
      <c r="H97" s="758">
        <v>2</v>
      </c>
      <c r="I97" s="379">
        <v>25</v>
      </c>
      <c r="J97" s="689">
        <v>1.5625</v>
      </c>
      <c r="K97" s="758">
        <v>20571.23</v>
      </c>
      <c r="L97" s="450">
        <v>0</v>
      </c>
      <c r="M97" s="377">
        <v>20571.23</v>
      </c>
      <c r="N97" s="758">
        <v>48451.72</v>
      </c>
      <c r="O97" s="450">
        <v>0</v>
      </c>
      <c r="P97" s="380">
        <v>48451.72</v>
      </c>
      <c r="Q97" s="689">
        <v>2.3553146797736453</v>
      </c>
      <c r="R97" s="472">
        <v>1938.0688</v>
      </c>
    </row>
    <row r="98" spans="1:18" s="266" customFormat="1" ht="18" customHeight="1" x14ac:dyDescent="0.25">
      <c r="A98" s="275"/>
      <c r="B98" s="1070" t="s">
        <v>217</v>
      </c>
      <c r="C98" s="1070"/>
      <c r="D98" s="384">
        <v>16</v>
      </c>
      <c r="E98" s="384">
        <v>0</v>
      </c>
      <c r="F98" s="385">
        <v>16</v>
      </c>
      <c r="G98" s="384">
        <v>27</v>
      </c>
      <c r="H98" s="384">
        <v>2</v>
      </c>
      <c r="I98" s="388">
        <v>25</v>
      </c>
      <c r="J98" s="688">
        <v>1.5625</v>
      </c>
      <c r="K98" s="377">
        <v>20571.23</v>
      </c>
      <c r="L98" s="457">
        <v>0</v>
      </c>
      <c r="M98" s="408">
        <v>20571.23</v>
      </c>
      <c r="N98" s="486">
        <v>48451.72</v>
      </c>
      <c r="O98" s="457">
        <v>0</v>
      </c>
      <c r="P98" s="454">
        <v>48451.72</v>
      </c>
      <c r="Q98" s="688">
        <v>2.3553146797736453</v>
      </c>
      <c r="R98" s="478">
        <v>1938.0688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890" t="s">
        <v>326</v>
      </c>
      <c r="C100" s="890"/>
      <c r="D100" s="374">
        <v>2903</v>
      </c>
      <c r="E100" s="384">
        <v>257</v>
      </c>
      <c r="F100" s="455">
        <v>2646</v>
      </c>
      <c r="G100" s="374">
        <v>3401</v>
      </c>
      <c r="H100" s="384">
        <v>325</v>
      </c>
      <c r="I100" s="388">
        <v>3076</v>
      </c>
      <c r="J100" s="449">
        <v>1.1625094482237339</v>
      </c>
      <c r="K100" s="377">
        <v>31933073.499999996</v>
      </c>
      <c r="L100" s="453">
        <v>0</v>
      </c>
      <c r="M100" s="386">
        <v>31933073.499999996</v>
      </c>
      <c r="N100" s="377">
        <v>9248132.7400000002</v>
      </c>
      <c r="O100" s="453">
        <v>0</v>
      </c>
      <c r="P100" s="389">
        <v>9248132.7400000002</v>
      </c>
      <c r="Q100" s="449">
        <v>0.28960985355825525</v>
      </c>
      <c r="R100" s="478">
        <v>3006.5451040312096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68" t="s">
        <v>295</v>
      </c>
      <c r="C116" s="868"/>
      <c r="D116" s="868"/>
      <c r="E116" s="868"/>
      <c r="F116" s="868"/>
      <c r="G116" s="868"/>
      <c r="H116" s="868"/>
      <c r="I116" s="868"/>
      <c r="J116" s="868"/>
      <c r="K116" s="868"/>
      <c r="L116" s="868"/>
      <c r="M116" s="868"/>
      <c r="N116" s="868"/>
      <c r="O116" s="868"/>
      <c r="P116" s="868"/>
      <c r="Q116" s="868"/>
      <c r="R116" s="308"/>
    </row>
    <row r="117" spans="1:18" s="266" customFormat="1" ht="18" customHeight="1" x14ac:dyDescent="0.25">
      <c r="A117" s="275"/>
      <c r="B117" s="1063" t="s">
        <v>84</v>
      </c>
      <c r="C117" s="875" t="s">
        <v>211</v>
      </c>
      <c r="D117" s="878" t="s">
        <v>208</v>
      </c>
      <c r="E117" s="879"/>
      <c r="F117" s="879"/>
      <c r="G117" s="879"/>
      <c r="H117" s="879"/>
      <c r="I117" s="879"/>
      <c r="J117" s="879"/>
      <c r="K117" s="879"/>
      <c r="L117" s="879"/>
      <c r="M117" s="879"/>
      <c r="N117" s="879"/>
      <c r="O117" s="879"/>
      <c r="P117" s="879"/>
      <c r="Q117" s="879"/>
      <c r="R117" s="883"/>
    </row>
    <row r="118" spans="1:18" s="266" customFormat="1" ht="15.6" customHeight="1" x14ac:dyDescent="0.25">
      <c r="A118" s="275"/>
      <c r="B118" s="1064"/>
      <c r="C118" s="876"/>
      <c r="D118" s="893" t="s">
        <v>197</v>
      </c>
      <c r="E118" s="1075"/>
      <c r="F118" s="1075"/>
      <c r="G118" s="1075"/>
      <c r="H118" s="1075"/>
      <c r="I118" s="894"/>
      <c r="J118" s="1162" t="s">
        <v>332</v>
      </c>
      <c r="K118" s="893" t="s">
        <v>220</v>
      </c>
      <c r="L118" s="1075"/>
      <c r="M118" s="1075"/>
      <c r="N118" s="1075"/>
      <c r="O118" s="1075"/>
      <c r="P118" s="894"/>
      <c r="Q118" s="962" t="s">
        <v>332</v>
      </c>
      <c r="R118" s="962" t="s">
        <v>323</v>
      </c>
    </row>
    <row r="119" spans="1:18" s="266" customFormat="1" ht="19.149999999999999" customHeight="1" x14ac:dyDescent="0.25">
      <c r="A119" s="275"/>
      <c r="B119" s="1064"/>
      <c r="C119" s="876"/>
      <c r="D119" s="921" t="s">
        <v>333</v>
      </c>
      <c r="E119" s="1158"/>
      <c r="F119" s="922"/>
      <c r="G119" s="1158" t="s">
        <v>334</v>
      </c>
      <c r="H119" s="1158"/>
      <c r="I119" s="922"/>
      <c r="J119" s="1162"/>
      <c r="K119" s="921" t="s">
        <v>333</v>
      </c>
      <c r="L119" s="1158"/>
      <c r="M119" s="922"/>
      <c r="N119" s="1158" t="s">
        <v>334</v>
      </c>
      <c r="O119" s="1158"/>
      <c r="P119" s="922"/>
      <c r="Q119" s="885"/>
      <c r="R119" s="885"/>
    </row>
    <row r="120" spans="1:18" s="266" customFormat="1" ht="19.149999999999999" customHeight="1" x14ac:dyDescent="0.25">
      <c r="A120" s="275"/>
      <c r="B120" s="1065"/>
      <c r="C120" s="877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1036"/>
      <c r="K120" s="372" t="s">
        <v>292</v>
      </c>
      <c r="L120" s="705" t="s">
        <v>215</v>
      </c>
      <c r="M120" s="372" t="s">
        <v>221</v>
      </c>
      <c r="N120" s="372" t="s">
        <v>293</v>
      </c>
      <c r="O120" s="705" t="s">
        <v>215</v>
      </c>
      <c r="P120" s="372" t="s">
        <v>221</v>
      </c>
      <c r="Q120" s="886"/>
      <c r="R120" s="886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2888</v>
      </c>
      <c r="E122" s="374">
        <v>300</v>
      </c>
      <c r="F122" s="375">
        <v>2588</v>
      </c>
      <c r="G122" s="374">
        <v>3491</v>
      </c>
      <c r="H122" s="374">
        <v>417</v>
      </c>
      <c r="I122" s="379">
        <v>3074</v>
      </c>
      <c r="J122" s="448">
        <v>1.1877897990726429</v>
      </c>
      <c r="K122" s="376">
        <v>4713260.8199999994</v>
      </c>
      <c r="L122" s="450">
        <v>0</v>
      </c>
      <c r="M122" s="377">
        <v>4713260.8199999994</v>
      </c>
      <c r="N122" s="376">
        <v>6340574.2300000004</v>
      </c>
      <c r="O122" s="450">
        <v>0</v>
      </c>
      <c r="P122" s="380">
        <v>6340574.2300000004</v>
      </c>
      <c r="Q122" s="448">
        <v>1.3452627537807258</v>
      </c>
      <c r="R122" s="472">
        <v>2062.6461385816528</v>
      </c>
    </row>
    <row r="123" spans="1:18" s="266" customFormat="1" ht="18" customHeight="1" x14ac:dyDescent="0.25">
      <c r="A123" s="275"/>
      <c r="B123" s="439" t="s">
        <v>55</v>
      </c>
      <c r="C123" s="300" t="s">
        <v>87</v>
      </c>
      <c r="D123" s="374">
        <v>11134</v>
      </c>
      <c r="E123" s="374">
        <v>1349</v>
      </c>
      <c r="F123" s="375">
        <v>9785</v>
      </c>
      <c r="G123" s="374">
        <v>11528</v>
      </c>
      <c r="H123" s="374">
        <v>1371</v>
      </c>
      <c r="I123" s="379">
        <v>10157</v>
      </c>
      <c r="J123" s="448">
        <v>1.0380173735309146</v>
      </c>
      <c r="K123" s="376">
        <v>15313606.350000001</v>
      </c>
      <c r="L123" s="450">
        <v>0</v>
      </c>
      <c r="M123" s="377">
        <v>15313606.350000001</v>
      </c>
      <c r="N123" s="376">
        <v>14772248.029999999</v>
      </c>
      <c r="O123" s="450">
        <v>0</v>
      </c>
      <c r="P123" s="380">
        <v>14772248.029999999</v>
      </c>
      <c r="Q123" s="448">
        <v>0.96464854145868772</v>
      </c>
      <c r="R123" s="472">
        <v>1454.3908663975583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1589</v>
      </c>
      <c r="E124" s="374">
        <v>87</v>
      </c>
      <c r="F124" s="375">
        <v>1502</v>
      </c>
      <c r="G124" s="374">
        <v>1955</v>
      </c>
      <c r="H124" s="374">
        <v>139</v>
      </c>
      <c r="I124" s="379">
        <v>1816</v>
      </c>
      <c r="J124" s="448">
        <v>1.2090545938748336</v>
      </c>
      <c r="K124" s="376">
        <v>3132557.6999999997</v>
      </c>
      <c r="L124" s="450">
        <v>0</v>
      </c>
      <c r="M124" s="377">
        <v>3132557.6999999997</v>
      </c>
      <c r="N124" s="376">
        <v>3888176.2199999997</v>
      </c>
      <c r="O124" s="450">
        <v>0</v>
      </c>
      <c r="P124" s="380">
        <v>3888176.2199999997</v>
      </c>
      <c r="Q124" s="448">
        <v>1.2412145576759848</v>
      </c>
      <c r="R124" s="472">
        <v>2141.0662004405285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0</v>
      </c>
      <c r="E125" s="374">
        <v>0</v>
      </c>
      <c r="F125" s="375">
        <v>0</v>
      </c>
      <c r="G125" s="374">
        <v>12</v>
      </c>
      <c r="H125" s="374">
        <v>0</v>
      </c>
      <c r="I125" s="379">
        <v>12</v>
      </c>
      <c r="J125" s="448">
        <v>0</v>
      </c>
      <c r="K125" s="376">
        <v>0</v>
      </c>
      <c r="L125" s="450">
        <v>0</v>
      </c>
      <c r="M125" s="377">
        <v>0</v>
      </c>
      <c r="N125" s="376">
        <v>13319</v>
      </c>
      <c r="O125" s="450">
        <v>0</v>
      </c>
      <c r="P125" s="380">
        <v>13319</v>
      </c>
      <c r="Q125" s="448">
        <v>0</v>
      </c>
      <c r="R125" s="472">
        <v>1109.9166666666667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5910</v>
      </c>
      <c r="E126" s="374">
        <v>616</v>
      </c>
      <c r="F126" s="375">
        <v>5294</v>
      </c>
      <c r="G126" s="374">
        <v>5601</v>
      </c>
      <c r="H126" s="374">
        <v>586</v>
      </c>
      <c r="I126" s="379">
        <v>5015</v>
      </c>
      <c r="J126" s="448">
        <v>0.94729882886286365</v>
      </c>
      <c r="K126" s="376">
        <v>14612901.449999999</v>
      </c>
      <c r="L126" s="450">
        <v>-898294.70999999892</v>
      </c>
      <c r="M126" s="377">
        <v>13714606.74</v>
      </c>
      <c r="N126" s="376">
        <v>12928563.1</v>
      </c>
      <c r="O126" s="450">
        <v>-825280.55999999994</v>
      </c>
      <c r="P126" s="380">
        <v>12103282.539999999</v>
      </c>
      <c r="Q126" s="448">
        <v>0.88251036062883115</v>
      </c>
      <c r="R126" s="472">
        <v>2413.4162592223329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8927</v>
      </c>
      <c r="E127" s="374">
        <v>822</v>
      </c>
      <c r="F127" s="375">
        <v>8105</v>
      </c>
      <c r="G127" s="374">
        <v>9763</v>
      </c>
      <c r="H127" s="374">
        <v>1136</v>
      </c>
      <c r="I127" s="379">
        <v>8627</v>
      </c>
      <c r="J127" s="448">
        <v>1.0644046884639111</v>
      </c>
      <c r="K127" s="376">
        <v>14811561.209999999</v>
      </c>
      <c r="L127" s="450">
        <v>-0.5</v>
      </c>
      <c r="M127" s="377">
        <v>14811560.709999999</v>
      </c>
      <c r="N127" s="376">
        <v>15995750.766899999</v>
      </c>
      <c r="O127" s="450">
        <v>-24481.72</v>
      </c>
      <c r="P127" s="380">
        <v>15971269.046899999</v>
      </c>
      <c r="Q127" s="448">
        <v>1.0782975109514978</v>
      </c>
      <c r="R127" s="472">
        <v>1851.3120490205167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2136</v>
      </c>
      <c r="E128" s="374">
        <v>34</v>
      </c>
      <c r="F128" s="375">
        <v>2102</v>
      </c>
      <c r="G128" s="374">
        <v>2778</v>
      </c>
      <c r="H128" s="374">
        <v>90</v>
      </c>
      <c r="I128" s="379">
        <v>2688</v>
      </c>
      <c r="J128" s="448">
        <v>1.2787821122740248</v>
      </c>
      <c r="K128" s="376">
        <v>10474543.149999997</v>
      </c>
      <c r="L128" s="450">
        <v>0</v>
      </c>
      <c r="M128" s="377">
        <v>10474543.149999997</v>
      </c>
      <c r="N128" s="376">
        <v>12097264.899999991</v>
      </c>
      <c r="O128" s="450">
        <v>0</v>
      </c>
      <c r="P128" s="380">
        <v>12097264.899999991</v>
      </c>
      <c r="Q128" s="448">
        <v>1.1549205274885899</v>
      </c>
      <c r="R128" s="472">
        <v>4500.4705729166635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1042</v>
      </c>
      <c r="E129" s="374">
        <v>52</v>
      </c>
      <c r="F129" s="375">
        <v>990</v>
      </c>
      <c r="G129" s="374">
        <v>1177</v>
      </c>
      <c r="H129" s="374">
        <v>100</v>
      </c>
      <c r="I129" s="379">
        <v>1077</v>
      </c>
      <c r="J129" s="448">
        <v>1.0878787878787879</v>
      </c>
      <c r="K129" s="376">
        <v>3050222.6800000006</v>
      </c>
      <c r="L129" s="450">
        <v>0</v>
      </c>
      <c r="M129" s="377">
        <v>3050222.6800000006</v>
      </c>
      <c r="N129" s="376">
        <v>4386196.9000000022</v>
      </c>
      <c r="O129" s="450">
        <v>0</v>
      </c>
      <c r="P129" s="380">
        <v>4386196.9000000022</v>
      </c>
      <c r="Q129" s="448">
        <v>1.4379923566760711</v>
      </c>
      <c r="R129" s="472">
        <v>4072.6062209842175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11698</v>
      </c>
      <c r="E130" s="374">
        <v>1471</v>
      </c>
      <c r="F130" s="375">
        <v>10227</v>
      </c>
      <c r="G130" s="374">
        <v>12451</v>
      </c>
      <c r="H130" s="374">
        <v>1505</v>
      </c>
      <c r="I130" s="379">
        <v>10946</v>
      </c>
      <c r="J130" s="448">
        <v>1.0703040969981421</v>
      </c>
      <c r="K130" s="376">
        <v>21952477.359999999</v>
      </c>
      <c r="L130" s="450">
        <v>-445778.08999999997</v>
      </c>
      <c r="M130" s="377">
        <v>21506699.27</v>
      </c>
      <c r="N130" s="376">
        <v>23457815.609999999</v>
      </c>
      <c r="O130" s="450">
        <v>-321970.82</v>
      </c>
      <c r="P130" s="380">
        <v>23135844.789999999</v>
      </c>
      <c r="Q130" s="448">
        <v>1.0757506068015057</v>
      </c>
      <c r="R130" s="472">
        <v>2113.6346418783114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7124</v>
      </c>
      <c r="E131" s="374">
        <v>550</v>
      </c>
      <c r="F131" s="375">
        <v>6574</v>
      </c>
      <c r="G131" s="374">
        <v>7462</v>
      </c>
      <c r="H131" s="374">
        <v>558</v>
      </c>
      <c r="I131" s="379">
        <v>6904</v>
      </c>
      <c r="J131" s="448">
        <v>1.0501977487070278</v>
      </c>
      <c r="K131" s="376">
        <v>13385560.901999999</v>
      </c>
      <c r="L131" s="450">
        <v>-112481.84000000001</v>
      </c>
      <c r="M131" s="377">
        <v>13273079.061999999</v>
      </c>
      <c r="N131" s="376">
        <v>10969976.089999998</v>
      </c>
      <c r="O131" s="450">
        <v>-57862.630000000005</v>
      </c>
      <c r="P131" s="380">
        <v>10912113.459999997</v>
      </c>
      <c r="Q131" s="448">
        <v>0.82212374453797232</v>
      </c>
      <c r="R131" s="472">
        <v>1580.5494582850517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7816</v>
      </c>
      <c r="E132" s="374">
        <v>1061</v>
      </c>
      <c r="F132" s="375">
        <v>6755</v>
      </c>
      <c r="G132" s="374">
        <v>9708</v>
      </c>
      <c r="H132" s="374">
        <v>1390</v>
      </c>
      <c r="I132" s="379">
        <v>8318</v>
      </c>
      <c r="J132" s="448">
        <v>1.2313841598815691</v>
      </c>
      <c r="K132" s="376">
        <v>11982488.766000006</v>
      </c>
      <c r="L132" s="450">
        <v>-23190.180000000008</v>
      </c>
      <c r="M132" s="377">
        <v>11959298.586000007</v>
      </c>
      <c r="N132" s="376">
        <v>16922580.019999996</v>
      </c>
      <c r="O132" s="450">
        <v>-448.78999999999996</v>
      </c>
      <c r="P132" s="380">
        <v>16922131.229999997</v>
      </c>
      <c r="Q132" s="448">
        <v>1.4149768992146132</v>
      </c>
      <c r="R132" s="472">
        <v>2034.3990418369797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4603</v>
      </c>
      <c r="E133" s="374">
        <v>524</v>
      </c>
      <c r="F133" s="375">
        <v>4079</v>
      </c>
      <c r="G133" s="374">
        <v>4266</v>
      </c>
      <c r="H133" s="374">
        <v>395</v>
      </c>
      <c r="I133" s="379">
        <v>3871</v>
      </c>
      <c r="J133" s="448">
        <v>0.9490071095856828</v>
      </c>
      <c r="K133" s="376">
        <v>7725539.54</v>
      </c>
      <c r="L133" s="450">
        <v>-20223.955000000002</v>
      </c>
      <c r="M133" s="377">
        <v>7705315.585</v>
      </c>
      <c r="N133" s="376">
        <v>8123993.1800000006</v>
      </c>
      <c r="O133" s="450">
        <v>-58503.05</v>
      </c>
      <c r="P133" s="380">
        <v>8065490.1300000008</v>
      </c>
      <c r="Q133" s="448">
        <v>1.0467436461267279</v>
      </c>
      <c r="R133" s="472">
        <v>2083.5675871867738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2354</v>
      </c>
      <c r="E134" s="374">
        <v>301</v>
      </c>
      <c r="F134" s="375">
        <v>2053</v>
      </c>
      <c r="G134" s="374">
        <v>2352</v>
      </c>
      <c r="H134" s="374">
        <v>249</v>
      </c>
      <c r="I134" s="379">
        <v>2103</v>
      </c>
      <c r="J134" s="448">
        <v>1.0243546030199708</v>
      </c>
      <c r="K134" s="376">
        <v>4600511.18</v>
      </c>
      <c r="L134" s="450">
        <v>0</v>
      </c>
      <c r="M134" s="377">
        <v>4600511.18</v>
      </c>
      <c r="N134" s="376">
        <v>4920370.7699999996</v>
      </c>
      <c r="O134" s="450">
        <v>0</v>
      </c>
      <c r="P134" s="380">
        <v>4920370.7699999996</v>
      </c>
      <c r="Q134" s="448">
        <v>1.069526967218456</v>
      </c>
      <c r="R134" s="472">
        <v>2339.6912838801709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123</v>
      </c>
      <c r="E135" s="374">
        <v>8</v>
      </c>
      <c r="F135" s="375">
        <v>115</v>
      </c>
      <c r="G135" s="374">
        <v>102</v>
      </c>
      <c r="H135" s="374">
        <v>6</v>
      </c>
      <c r="I135" s="379">
        <v>96</v>
      </c>
      <c r="J135" s="448">
        <v>0.83478260869565213</v>
      </c>
      <c r="K135" s="376">
        <v>174929.81</v>
      </c>
      <c r="L135" s="450">
        <v>0</v>
      </c>
      <c r="M135" s="377">
        <v>174929.81</v>
      </c>
      <c r="N135" s="383">
        <v>153384.53999999998</v>
      </c>
      <c r="O135" s="450">
        <v>0</v>
      </c>
      <c r="P135" s="380">
        <v>153384.53999999998</v>
      </c>
      <c r="Q135" s="448">
        <v>0.87683477161496937</v>
      </c>
      <c r="R135" s="472">
        <v>1597.7556249999998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146</v>
      </c>
      <c r="E136" s="374">
        <v>8</v>
      </c>
      <c r="F136" s="375">
        <v>138</v>
      </c>
      <c r="G136" s="374">
        <v>324</v>
      </c>
      <c r="H136" s="374">
        <v>30</v>
      </c>
      <c r="I136" s="379">
        <v>294</v>
      </c>
      <c r="J136" s="448">
        <v>2.1304347826086958</v>
      </c>
      <c r="K136" s="376">
        <v>210740.84</v>
      </c>
      <c r="L136" s="450">
        <v>0</v>
      </c>
      <c r="M136" s="377">
        <v>210740.84</v>
      </c>
      <c r="N136" s="383">
        <v>541385.48</v>
      </c>
      <c r="O136" s="450">
        <v>0</v>
      </c>
      <c r="P136" s="380">
        <v>541385.48</v>
      </c>
      <c r="Q136" s="448">
        <v>2.5689632821051678</v>
      </c>
      <c r="R136" s="472">
        <v>1841.4472108843536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593</v>
      </c>
      <c r="E137" s="374">
        <v>36</v>
      </c>
      <c r="F137" s="375">
        <v>557</v>
      </c>
      <c r="G137" s="374">
        <v>581</v>
      </c>
      <c r="H137" s="374">
        <v>65</v>
      </c>
      <c r="I137" s="379">
        <v>516</v>
      </c>
      <c r="J137" s="448">
        <v>0.92639138240574503</v>
      </c>
      <c r="K137" s="376">
        <v>1216252.1499999999</v>
      </c>
      <c r="L137" s="450">
        <v>0</v>
      </c>
      <c r="M137" s="377">
        <v>1216252.1499999999</v>
      </c>
      <c r="N137" s="383">
        <v>1463724.25</v>
      </c>
      <c r="O137" s="450">
        <v>0</v>
      </c>
      <c r="P137" s="380">
        <v>1463724.25</v>
      </c>
      <c r="Q137" s="448">
        <v>1.2034710483348376</v>
      </c>
      <c r="R137" s="472">
        <v>2836.6749031007753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588</v>
      </c>
      <c r="E138" s="374">
        <v>45</v>
      </c>
      <c r="F138" s="375">
        <v>543</v>
      </c>
      <c r="G138" s="374">
        <v>635</v>
      </c>
      <c r="H138" s="374">
        <v>45</v>
      </c>
      <c r="I138" s="379">
        <v>590</v>
      </c>
      <c r="J138" s="448">
        <v>1.0865561694290975</v>
      </c>
      <c r="K138" s="376">
        <v>1079385.8700000001</v>
      </c>
      <c r="L138" s="450">
        <v>0</v>
      </c>
      <c r="M138" s="377">
        <v>1079385.8700000001</v>
      </c>
      <c r="N138" s="383">
        <v>1526054.94</v>
      </c>
      <c r="O138" s="450">
        <v>0</v>
      </c>
      <c r="P138" s="380">
        <v>1526054.94</v>
      </c>
      <c r="Q138" s="448">
        <v>1.4138177851077482</v>
      </c>
      <c r="R138" s="472">
        <v>2586.5337966101692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274</v>
      </c>
      <c r="E139" s="374">
        <v>22</v>
      </c>
      <c r="F139" s="375">
        <v>252</v>
      </c>
      <c r="G139" s="374">
        <v>374</v>
      </c>
      <c r="H139" s="374">
        <v>22</v>
      </c>
      <c r="I139" s="379">
        <v>352</v>
      </c>
      <c r="J139" s="448">
        <v>1.3968253968253967</v>
      </c>
      <c r="K139" s="376">
        <v>359595.85</v>
      </c>
      <c r="L139" s="450">
        <v>0</v>
      </c>
      <c r="M139" s="377">
        <v>359595.85</v>
      </c>
      <c r="N139" s="383">
        <v>605157.15</v>
      </c>
      <c r="O139" s="450">
        <v>0</v>
      </c>
      <c r="P139" s="380">
        <v>605157.15</v>
      </c>
      <c r="Q139" s="448">
        <v>1.6828813513837828</v>
      </c>
      <c r="R139" s="472">
        <v>1719.1964488636365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134</v>
      </c>
      <c r="E140" s="374">
        <v>11</v>
      </c>
      <c r="F140" s="375">
        <v>123</v>
      </c>
      <c r="G140" s="374">
        <v>223</v>
      </c>
      <c r="H140" s="374">
        <v>13</v>
      </c>
      <c r="I140" s="379">
        <v>210</v>
      </c>
      <c r="J140" s="448">
        <v>1.7073170731707317</v>
      </c>
      <c r="K140" s="376">
        <v>208355.27</v>
      </c>
      <c r="L140" s="450">
        <v>0</v>
      </c>
      <c r="M140" s="377">
        <v>208355.27</v>
      </c>
      <c r="N140" s="383">
        <v>387093.86</v>
      </c>
      <c r="O140" s="450">
        <v>0</v>
      </c>
      <c r="P140" s="380">
        <v>387093.86</v>
      </c>
      <c r="Q140" s="448">
        <v>1.8578549033101011</v>
      </c>
      <c r="R140" s="472">
        <v>1843.3040952380952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1045</v>
      </c>
      <c r="E141" s="374">
        <v>127</v>
      </c>
      <c r="F141" s="375">
        <v>918</v>
      </c>
      <c r="G141" s="374">
        <v>1162</v>
      </c>
      <c r="H141" s="374">
        <v>144</v>
      </c>
      <c r="I141" s="379">
        <v>1018</v>
      </c>
      <c r="J141" s="448">
        <v>1.1089324618736383</v>
      </c>
      <c r="K141" s="376">
        <v>28683813.709999997</v>
      </c>
      <c r="L141" s="450">
        <v>0</v>
      </c>
      <c r="M141" s="377">
        <v>28683813.709999997</v>
      </c>
      <c r="N141" s="383">
        <v>4571332.5199999996</v>
      </c>
      <c r="O141" s="450">
        <v>0</v>
      </c>
      <c r="P141" s="380">
        <v>4571332.5199999996</v>
      </c>
      <c r="Q141" s="448">
        <v>0.15936976045853701</v>
      </c>
      <c r="R141" s="472">
        <v>4490.5034577603137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890" t="s">
        <v>326</v>
      </c>
      <c r="C143" s="890"/>
      <c r="D143" s="384">
        <v>70124</v>
      </c>
      <c r="E143" s="384">
        <v>7424</v>
      </c>
      <c r="F143" s="385">
        <v>62700</v>
      </c>
      <c r="G143" s="374">
        <v>75945</v>
      </c>
      <c r="H143" s="384">
        <v>8261</v>
      </c>
      <c r="I143" s="388">
        <v>67684</v>
      </c>
      <c r="J143" s="449">
        <v>1.0794896331738437</v>
      </c>
      <c r="K143" s="377">
        <v>157688304.60800001</v>
      </c>
      <c r="L143" s="453">
        <v>-1499969.274999999</v>
      </c>
      <c r="M143" s="386">
        <v>156188335.333</v>
      </c>
      <c r="N143" s="377">
        <v>144064961.55690002</v>
      </c>
      <c r="O143" s="453">
        <v>-1288547.57</v>
      </c>
      <c r="P143" s="389">
        <v>142776413.9869</v>
      </c>
      <c r="Q143" s="449">
        <v>0.9141298143839921</v>
      </c>
      <c r="R143" s="478">
        <v>2109.4559125775663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0" t="s">
        <v>198</v>
      </c>
      <c r="C147" s="890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377">
        <f>SUM(K89)</f>
        <v>31912502.269999996</v>
      </c>
      <c r="L147" s="453">
        <f>SUM(L89)</f>
        <v>0</v>
      </c>
      <c r="M147" s="386" t="e">
        <f>SUM(M89+#REF!)</f>
        <v>#REF!</v>
      </c>
      <c r="N147" s="377">
        <f>SUM(N89)</f>
        <v>9199681.0199999996</v>
      </c>
      <c r="O147" s="453">
        <f>SUM(O89)</f>
        <v>0</v>
      </c>
      <c r="P147" s="389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Q9:Q11"/>
    <mergeCell ref="J9:J11"/>
    <mergeCell ref="B5:R5"/>
    <mergeCell ref="B4:R4"/>
    <mergeCell ref="A8:A9"/>
    <mergeCell ref="B8:B11"/>
    <mergeCell ref="C8:C11"/>
    <mergeCell ref="D9:I9"/>
    <mergeCell ref="K9:P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B76:Q76"/>
    <mergeCell ref="B77:B80"/>
    <mergeCell ref="C77:C80"/>
    <mergeCell ref="D78:I78"/>
    <mergeCell ref="K78:P78"/>
    <mergeCell ref="Q78:Q80"/>
    <mergeCell ref="D79:F79"/>
    <mergeCell ref="G79:I79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N42:P42"/>
    <mergeCell ref="D10:F10"/>
    <mergeCell ref="G10:I10"/>
    <mergeCell ref="K10:M10"/>
    <mergeCell ref="N10:P10"/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</mergeCells>
  <conditionalFormatting sqref="Q27:R27 Q101:R115">
    <cfRule type="cellIs" dxfId="275" priority="159" operator="lessThan">
      <formula>1</formula>
    </cfRule>
    <cfRule type="cellIs" dxfId="274" priority="160" operator="greaterThan">
      <formula>1</formula>
    </cfRule>
  </conditionalFormatting>
  <conditionalFormatting sqref="Q99:R99">
    <cfRule type="cellIs" dxfId="273" priority="133" operator="lessThan">
      <formula>1</formula>
    </cfRule>
    <cfRule type="cellIs" dxfId="272" priority="134" operator="greaterThan">
      <formula>1</formula>
    </cfRule>
  </conditionalFormatting>
  <conditionalFormatting sqref="Q147:R147">
    <cfRule type="cellIs" dxfId="271" priority="135" operator="lessThan">
      <formula>1</formula>
    </cfRule>
    <cfRule type="cellIs" dxfId="270" priority="136" operator="greaterThan">
      <formula>1</formula>
    </cfRule>
  </conditionalFormatting>
  <conditionalFormatting sqref="Q37">
    <cfRule type="cellIs" dxfId="269" priority="151" operator="lessThan">
      <formula>1</formula>
    </cfRule>
    <cfRule type="cellIs" dxfId="268" priority="152" operator="greaterThan">
      <formula>1</formula>
    </cfRule>
  </conditionalFormatting>
  <conditionalFormatting sqref="J14:J26">
    <cfRule type="cellIs" dxfId="267" priority="119" operator="lessThan">
      <formula>1</formula>
    </cfRule>
    <cfRule type="cellIs" dxfId="266" priority="120" operator="greaterThan">
      <formula>1</formula>
    </cfRule>
  </conditionalFormatting>
  <conditionalFormatting sqref="J37">
    <cfRule type="cellIs" dxfId="265" priority="107" operator="lessThan">
      <formula>1</formula>
    </cfRule>
    <cfRule type="cellIs" dxfId="264" priority="108" operator="greaterThan">
      <formula>1</formula>
    </cfRule>
  </conditionalFormatting>
  <conditionalFormatting sqref="J69">
    <cfRule type="cellIs" dxfId="263" priority="85" operator="lessThan">
      <formula>1</formula>
    </cfRule>
    <cfRule type="cellIs" dxfId="262" priority="86" operator="greaterThan">
      <formula>1</formula>
    </cfRule>
  </conditionalFormatting>
  <conditionalFormatting sqref="Q59:R59">
    <cfRule type="cellIs" dxfId="261" priority="105" operator="lessThan">
      <formula>1</formula>
    </cfRule>
    <cfRule type="cellIs" dxfId="260" priority="106" operator="greaterThan">
      <formula>1</formula>
    </cfRule>
  </conditionalFormatting>
  <conditionalFormatting sqref="Q69">
    <cfRule type="cellIs" dxfId="259" priority="101" operator="lessThan">
      <formula>1</formula>
    </cfRule>
    <cfRule type="cellIs" dxfId="258" priority="102" operator="greaterThan">
      <formula>1</formula>
    </cfRule>
  </conditionalFormatting>
  <conditionalFormatting sqref="J100">
    <cfRule type="cellIs" dxfId="257" priority="59" operator="lessThan">
      <formula>1</formula>
    </cfRule>
    <cfRule type="cellIs" dxfId="256" priority="60" operator="greaterThan">
      <formula>1</formula>
    </cfRule>
  </conditionalFormatting>
  <conditionalFormatting sqref="Q100">
    <cfRule type="cellIs" dxfId="255" priority="61" operator="lessThan">
      <formula>1</formula>
    </cfRule>
    <cfRule type="cellIs" dxfId="254" priority="62" operator="greaterThan">
      <formula>1</formula>
    </cfRule>
  </conditionalFormatting>
  <conditionalFormatting sqref="Q122:Q134">
    <cfRule type="cellIs" dxfId="253" priority="57" operator="lessThan">
      <formula>1</formula>
    </cfRule>
    <cfRule type="cellIs" dxfId="252" priority="58" operator="greaterThan">
      <formula>1</formula>
    </cfRule>
  </conditionalFormatting>
  <conditionalFormatting sqref="Q143:Q145">
    <cfRule type="cellIs" dxfId="251" priority="55" operator="lessThan">
      <formula>1</formula>
    </cfRule>
    <cfRule type="cellIs" dxfId="250" priority="56" operator="greaterThan">
      <formula>1</formula>
    </cfRule>
  </conditionalFormatting>
  <conditionalFormatting sqref="J122">
    <cfRule type="cellIs" dxfId="249" priority="53" operator="lessThan">
      <formula>1</formula>
    </cfRule>
    <cfRule type="cellIs" dxfId="248" priority="54" operator="greaterThan">
      <formula>1</formula>
    </cfRule>
  </conditionalFormatting>
  <conditionalFormatting sqref="J123:J134 J143:J145">
    <cfRule type="cellIs" dxfId="247" priority="51" operator="lessThan">
      <formula>1</formula>
    </cfRule>
    <cfRule type="cellIs" dxfId="246" priority="52" operator="greaterThan">
      <formula>1</formula>
    </cfRule>
  </conditionalFormatting>
  <conditionalFormatting sqref="J136:J142">
    <cfRule type="cellIs" dxfId="245" priority="45" operator="lessThan">
      <formula>1</formula>
    </cfRule>
    <cfRule type="cellIs" dxfId="244" priority="46" operator="greaterThan">
      <formula>1</formula>
    </cfRule>
  </conditionalFormatting>
  <conditionalFormatting sqref="Q135:Q137 Q139:Q142">
    <cfRule type="cellIs" dxfId="243" priority="49" operator="lessThan">
      <formula>1</formula>
    </cfRule>
    <cfRule type="cellIs" dxfId="242" priority="50" operator="greaterThan">
      <formula>1</formula>
    </cfRule>
  </conditionalFormatting>
  <conditionalFormatting sqref="J135">
    <cfRule type="cellIs" dxfId="241" priority="47" operator="lessThan">
      <formula>1</formula>
    </cfRule>
    <cfRule type="cellIs" dxfId="240" priority="48" operator="greaterThan">
      <formula>1</formula>
    </cfRule>
  </conditionalFormatting>
  <conditionalFormatting sqref="Q138">
    <cfRule type="cellIs" dxfId="239" priority="43" operator="lessThan">
      <formula>1</formula>
    </cfRule>
    <cfRule type="cellIs" dxfId="238" priority="44" operator="greaterThan">
      <formula>1</formula>
    </cfRule>
  </conditionalFormatting>
  <conditionalFormatting sqref="J13:J26">
    <cfRule type="cellIs" dxfId="237" priority="39" operator="lessThan">
      <formula>1</formula>
    </cfRule>
    <cfRule type="cellIs" dxfId="236" priority="40" operator="greaterThan">
      <formula>1</formula>
    </cfRule>
  </conditionalFormatting>
  <conditionalFormatting sqref="Q13:Q26">
    <cfRule type="cellIs" dxfId="235" priority="37" operator="lessThan">
      <formula>1</formula>
    </cfRule>
    <cfRule type="cellIs" dxfId="234" priority="38" operator="greaterThan">
      <formula>1</formula>
    </cfRule>
  </conditionalFormatting>
  <conditionalFormatting sqref="J28:J35">
    <cfRule type="cellIs" dxfId="233" priority="35" operator="lessThan">
      <formula>1</formula>
    </cfRule>
    <cfRule type="cellIs" dxfId="232" priority="36" operator="greaterThan">
      <formula>1</formula>
    </cfRule>
  </conditionalFormatting>
  <conditionalFormatting sqref="Q28:Q35">
    <cfRule type="cellIs" dxfId="231" priority="33" operator="lessThan">
      <formula>1</formula>
    </cfRule>
    <cfRule type="cellIs" dxfId="230" priority="34" operator="greaterThan">
      <formula>1</formula>
    </cfRule>
  </conditionalFormatting>
  <conditionalFormatting sqref="J45:J58">
    <cfRule type="cellIs" dxfId="229" priority="31" operator="lessThan">
      <formula>1</formula>
    </cfRule>
    <cfRule type="cellIs" dxfId="228" priority="32" operator="greaterThan">
      <formula>1</formula>
    </cfRule>
  </conditionalFormatting>
  <conditionalFormatting sqref="J45:J58">
    <cfRule type="cellIs" dxfId="227" priority="29" operator="lessThan">
      <formula>1</formula>
    </cfRule>
    <cfRule type="cellIs" dxfId="226" priority="30" operator="greaterThan">
      <formula>1</formula>
    </cfRule>
  </conditionalFormatting>
  <conditionalFormatting sqref="Q45:Q58">
    <cfRule type="cellIs" dxfId="225" priority="27" operator="lessThan">
      <formula>1</formula>
    </cfRule>
    <cfRule type="cellIs" dxfId="224" priority="28" operator="greaterThan">
      <formula>1</formula>
    </cfRule>
  </conditionalFormatting>
  <conditionalFormatting sqref="Q45:Q58">
    <cfRule type="cellIs" dxfId="223" priority="25" operator="lessThan">
      <formula>1</formula>
    </cfRule>
    <cfRule type="cellIs" dxfId="222" priority="26" operator="greaterThan">
      <formula>1</formula>
    </cfRule>
  </conditionalFormatting>
  <conditionalFormatting sqref="J60:J67">
    <cfRule type="cellIs" dxfId="221" priority="23" operator="lessThan">
      <formula>1</formula>
    </cfRule>
    <cfRule type="cellIs" dxfId="220" priority="24" operator="greaterThan">
      <formula>1</formula>
    </cfRule>
  </conditionalFormatting>
  <conditionalFormatting sqref="J60:J67">
    <cfRule type="cellIs" dxfId="219" priority="21" operator="lessThan">
      <formula>1</formula>
    </cfRule>
    <cfRule type="cellIs" dxfId="218" priority="22" operator="greaterThan">
      <formula>1</formula>
    </cfRule>
  </conditionalFormatting>
  <conditionalFormatting sqref="Q60:Q67">
    <cfRule type="cellIs" dxfId="217" priority="19" operator="lessThan">
      <formula>1</formula>
    </cfRule>
    <cfRule type="cellIs" dxfId="216" priority="20" operator="greaterThan">
      <formula>1</formula>
    </cfRule>
  </conditionalFormatting>
  <conditionalFormatting sqref="Q60:Q67">
    <cfRule type="cellIs" dxfId="215" priority="17" operator="lessThan">
      <formula>1</formula>
    </cfRule>
    <cfRule type="cellIs" dxfId="214" priority="18" operator="greaterThan">
      <formula>1</formula>
    </cfRule>
  </conditionalFormatting>
  <conditionalFormatting sqref="J82:J89">
    <cfRule type="cellIs" dxfId="213" priority="15" operator="lessThan">
      <formula>1</formula>
    </cfRule>
    <cfRule type="cellIs" dxfId="212" priority="16" operator="greaterThan">
      <formula>1</formula>
    </cfRule>
  </conditionalFormatting>
  <conditionalFormatting sqref="J82:J89">
    <cfRule type="cellIs" dxfId="211" priority="13" operator="lessThan">
      <formula>1</formula>
    </cfRule>
    <cfRule type="cellIs" dxfId="210" priority="14" operator="greaterThan">
      <formula>1</formula>
    </cfRule>
  </conditionalFormatting>
  <conditionalFormatting sqref="J91:J98">
    <cfRule type="cellIs" dxfId="209" priority="11" operator="lessThan">
      <formula>1</formula>
    </cfRule>
    <cfRule type="cellIs" dxfId="208" priority="12" operator="greaterThan">
      <formula>1</formula>
    </cfRule>
  </conditionalFormatting>
  <conditionalFormatting sqref="J91:J98">
    <cfRule type="cellIs" dxfId="207" priority="9" operator="lessThan">
      <formula>1</formula>
    </cfRule>
    <cfRule type="cellIs" dxfId="206" priority="10" operator="greaterThan">
      <formula>1</formula>
    </cfRule>
  </conditionalFormatting>
  <conditionalFormatting sqref="Q82:Q89">
    <cfRule type="cellIs" dxfId="205" priority="7" operator="lessThan">
      <formula>1</formula>
    </cfRule>
    <cfRule type="cellIs" dxfId="204" priority="8" operator="greaterThan">
      <formula>1</formula>
    </cfRule>
  </conditionalFormatting>
  <conditionalFormatting sqref="Q82:Q89">
    <cfRule type="cellIs" dxfId="203" priority="5" operator="lessThan">
      <formula>1</formula>
    </cfRule>
    <cfRule type="cellIs" dxfId="202" priority="6" operator="greaterThan">
      <formula>1</formula>
    </cfRule>
  </conditionalFormatting>
  <conditionalFormatting sqref="Q91:Q98">
    <cfRule type="cellIs" dxfId="201" priority="3" operator="lessThan">
      <formula>1</formula>
    </cfRule>
    <cfRule type="cellIs" dxfId="200" priority="4" operator="greaterThan">
      <formula>1</formula>
    </cfRule>
  </conditionalFormatting>
  <conditionalFormatting sqref="Q91:Q98">
    <cfRule type="cellIs" dxfId="199" priority="1" operator="lessThan">
      <formula>1</formula>
    </cfRule>
    <cfRule type="cellIs" dxfId="19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Q122:R145 J13:J26 L59 J60:J67 Q69:R69 J69 S55 J45:J58 Q13:R35 L82:L88 J91:J98 L91:L97 J82:J89 J100 L122:L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68" t="s">
        <v>296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</row>
    <row r="5" spans="1:20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71" t="s">
        <v>311</v>
      </c>
      <c r="C7" s="1071"/>
      <c r="D7" s="1163"/>
      <c r="E7" s="1163"/>
      <c r="F7" s="757"/>
      <c r="G7" s="757"/>
      <c r="H7" s="757"/>
      <c r="I7" s="757"/>
      <c r="J7" s="757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71"/>
      <c r="B8" s="1063" t="s">
        <v>84</v>
      </c>
      <c r="C8" s="875" t="s">
        <v>211</v>
      </c>
      <c r="D8" s="878" t="s">
        <v>81</v>
      </c>
      <c r="E8" s="879"/>
      <c r="F8" s="879"/>
      <c r="G8" s="879"/>
      <c r="H8" s="879"/>
      <c r="I8" s="879"/>
      <c r="J8" s="879"/>
      <c r="K8" s="879"/>
      <c r="L8" s="879"/>
      <c r="M8" s="879"/>
      <c r="N8" s="879"/>
      <c r="O8" s="879"/>
      <c r="P8" s="879"/>
      <c r="Q8" s="879"/>
      <c r="R8" s="883"/>
    </row>
    <row r="9" spans="1:20" s="269" customFormat="1" ht="15" customHeight="1" x14ac:dyDescent="0.25">
      <c r="A9" s="871"/>
      <c r="B9" s="1064"/>
      <c r="C9" s="876"/>
      <c r="D9" s="893" t="s">
        <v>197</v>
      </c>
      <c r="E9" s="1075"/>
      <c r="F9" s="1075"/>
      <c r="G9" s="1075"/>
      <c r="H9" s="1075"/>
      <c r="I9" s="894"/>
      <c r="J9" s="885" t="s">
        <v>332</v>
      </c>
      <c r="K9" s="893" t="s">
        <v>220</v>
      </c>
      <c r="L9" s="1075"/>
      <c r="M9" s="1075"/>
      <c r="N9" s="1075"/>
      <c r="O9" s="1075"/>
      <c r="P9" s="894"/>
      <c r="Q9" s="1162" t="s">
        <v>332</v>
      </c>
      <c r="R9" s="962" t="s">
        <v>323</v>
      </c>
    </row>
    <row r="10" spans="1:20" s="269" customFormat="1" ht="15" customHeight="1" x14ac:dyDescent="0.25">
      <c r="A10" s="751"/>
      <c r="B10" s="1064"/>
      <c r="C10" s="876"/>
      <c r="D10" s="921" t="s">
        <v>333</v>
      </c>
      <c r="E10" s="1158"/>
      <c r="F10" s="922"/>
      <c r="G10" s="1158" t="s">
        <v>334</v>
      </c>
      <c r="H10" s="1158"/>
      <c r="I10" s="922"/>
      <c r="J10" s="885"/>
      <c r="K10" s="921" t="s">
        <v>333</v>
      </c>
      <c r="L10" s="1158"/>
      <c r="M10" s="922"/>
      <c r="N10" s="1158" t="s">
        <v>334</v>
      </c>
      <c r="O10" s="1158"/>
      <c r="P10" s="922"/>
      <c r="Q10" s="1162"/>
      <c r="R10" s="885"/>
    </row>
    <row r="11" spans="1:20" s="269" customFormat="1" ht="16.149999999999999" customHeight="1" x14ac:dyDescent="0.25">
      <c r="A11" s="751"/>
      <c r="B11" s="1065"/>
      <c r="C11" s="877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886"/>
      <c r="K11" s="372" t="s">
        <v>292</v>
      </c>
      <c r="L11" s="749" t="s">
        <v>215</v>
      </c>
      <c r="M11" s="372" t="s">
        <v>221</v>
      </c>
      <c r="N11" s="372" t="s">
        <v>293</v>
      </c>
      <c r="O11" s="749" t="s">
        <v>215</v>
      </c>
      <c r="P11" s="372" t="s">
        <v>221</v>
      </c>
      <c r="Q11" s="1036"/>
      <c r="R11" s="886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53" t="s">
        <v>169</v>
      </c>
      <c r="D13" s="374">
        <v>10731</v>
      </c>
      <c r="E13" s="758">
        <v>1427</v>
      </c>
      <c r="F13" s="375">
        <v>9304</v>
      </c>
      <c r="G13" s="374">
        <v>11195</v>
      </c>
      <c r="H13" s="758">
        <v>1414</v>
      </c>
      <c r="I13" s="379">
        <v>9781</v>
      </c>
      <c r="J13" s="689">
        <v>1.0512682717110919</v>
      </c>
      <c r="K13" s="376">
        <v>18948747.77</v>
      </c>
      <c r="L13" s="450">
        <v>-445778.08999999997</v>
      </c>
      <c r="M13" s="650">
        <v>18502969.68</v>
      </c>
      <c r="N13" s="690">
        <v>20039737.579999998</v>
      </c>
      <c r="O13" s="450">
        <v>-321970.82</v>
      </c>
      <c r="P13" s="380">
        <v>19717766.759999998</v>
      </c>
      <c r="Q13" s="689">
        <v>1.0656541680070459</v>
      </c>
      <c r="R13" s="472">
        <v>2015.925443206216</v>
      </c>
      <c r="S13" s="471"/>
    </row>
    <row r="14" spans="1:20" s="269" customFormat="1" ht="16.899999999999999" customHeight="1" x14ac:dyDescent="0.25">
      <c r="A14" s="754"/>
      <c r="B14" s="288" t="s">
        <v>55</v>
      </c>
      <c r="C14" s="753" t="s">
        <v>166</v>
      </c>
      <c r="D14" s="374">
        <v>8255</v>
      </c>
      <c r="E14" s="758">
        <v>738</v>
      </c>
      <c r="F14" s="375">
        <v>7517</v>
      </c>
      <c r="G14" s="374">
        <v>8950</v>
      </c>
      <c r="H14" s="758">
        <v>978</v>
      </c>
      <c r="I14" s="379">
        <v>7972</v>
      </c>
      <c r="J14" s="689">
        <v>1.0605294665425036</v>
      </c>
      <c r="K14" s="376">
        <v>13626584.079999998</v>
      </c>
      <c r="L14" s="450">
        <v>-0.5</v>
      </c>
      <c r="M14" s="650">
        <v>13626583.579999998</v>
      </c>
      <c r="N14" s="690">
        <v>14538340.043599999</v>
      </c>
      <c r="O14" s="450">
        <v>-24481.72</v>
      </c>
      <c r="P14" s="380">
        <v>14513858.323599998</v>
      </c>
      <c r="Q14" s="689">
        <v>1.0651135142121955</v>
      </c>
      <c r="R14" s="472">
        <v>1820.6044058705465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753" t="s">
        <v>87</v>
      </c>
      <c r="D15" s="374">
        <v>10447</v>
      </c>
      <c r="E15" s="758">
        <v>1264</v>
      </c>
      <c r="F15" s="375">
        <v>9183</v>
      </c>
      <c r="G15" s="374">
        <v>10769</v>
      </c>
      <c r="H15" s="758">
        <v>1256</v>
      </c>
      <c r="I15" s="379">
        <v>9513</v>
      </c>
      <c r="J15" s="689">
        <v>1.0359359686377001</v>
      </c>
      <c r="K15" s="376">
        <v>14131502.66</v>
      </c>
      <c r="L15" s="450">
        <v>0</v>
      </c>
      <c r="M15" s="650">
        <v>14131502.66</v>
      </c>
      <c r="N15" s="690">
        <v>13200952.9</v>
      </c>
      <c r="O15" s="450">
        <v>0</v>
      </c>
      <c r="P15" s="380">
        <v>13200952.9</v>
      </c>
      <c r="Q15" s="689">
        <v>0.93415068571341864</v>
      </c>
      <c r="R15" s="472">
        <v>1387.6750656995691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53" t="s">
        <v>170</v>
      </c>
      <c r="D16" s="374">
        <v>6018</v>
      </c>
      <c r="E16" s="758">
        <v>530</v>
      </c>
      <c r="F16" s="375">
        <v>5488</v>
      </c>
      <c r="G16" s="374">
        <v>5850</v>
      </c>
      <c r="H16" s="758">
        <v>530</v>
      </c>
      <c r="I16" s="379">
        <v>5320</v>
      </c>
      <c r="J16" s="689">
        <v>0.96938775510204078</v>
      </c>
      <c r="K16" s="376">
        <v>10869266.061999999</v>
      </c>
      <c r="L16" s="450">
        <v>-112481.84000000001</v>
      </c>
      <c r="M16" s="650">
        <v>10756784.221999999</v>
      </c>
      <c r="N16" s="690">
        <v>9317659.7599999998</v>
      </c>
      <c r="O16" s="450">
        <v>-57862.630000000005</v>
      </c>
      <c r="P16" s="380">
        <v>9259797.129999999</v>
      </c>
      <c r="Q16" s="689">
        <v>0.86083321361617249</v>
      </c>
      <c r="R16" s="472">
        <v>1740.5633703007518</v>
      </c>
      <c r="S16" s="471"/>
    </row>
    <row r="17" spans="1:29" s="269" customFormat="1" ht="16.899999999999999" customHeight="1" x14ac:dyDescent="0.25">
      <c r="A17" s="754"/>
      <c r="B17" s="288" t="s">
        <v>61</v>
      </c>
      <c r="C17" s="753" t="s">
        <v>165</v>
      </c>
      <c r="D17" s="374">
        <v>5348</v>
      </c>
      <c r="E17" s="758">
        <v>572</v>
      </c>
      <c r="F17" s="375">
        <v>4776</v>
      </c>
      <c r="G17" s="374">
        <v>4921</v>
      </c>
      <c r="H17" s="758">
        <v>541</v>
      </c>
      <c r="I17" s="379">
        <v>4380</v>
      </c>
      <c r="J17" s="689">
        <v>0.91708542713567842</v>
      </c>
      <c r="K17" s="376">
        <v>9378218.290000001</v>
      </c>
      <c r="L17" s="450">
        <v>-898294.70999999892</v>
      </c>
      <c r="M17" s="650">
        <v>8479923.5800000019</v>
      </c>
      <c r="N17" s="690">
        <v>9345258.1099999994</v>
      </c>
      <c r="O17" s="450">
        <v>-825280.55999999994</v>
      </c>
      <c r="P17" s="380">
        <v>8519977.5499999989</v>
      </c>
      <c r="Q17" s="689">
        <v>1.0047233880850606</v>
      </c>
      <c r="R17" s="472">
        <v>1945.2003538812783</v>
      </c>
      <c r="S17" s="471"/>
    </row>
    <row r="18" spans="1:29" ht="16.899999999999999" customHeight="1" x14ac:dyDescent="0.25">
      <c r="A18" s="291"/>
      <c r="B18" s="289" t="s">
        <v>63</v>
      </c>
      <c r="C18" s="753" t="s">
        <v>171</v>
      </c>
      <c r="D18" s="374">
        <v>5385</v>
      </c>
      <c r="E18" s="758">
        <v>664</v>
      </c>
      <c r="F18" s="375">
        <v>4721</v>
      </c>
      <c r="G18" s="374">
        <v>6807</v>
      </c>
      <c r="H18" s="758">
        <v>887</v>
      </c>
      <c r="I18" s="379">
        <v>5920</v>
      </c>
      <c r="J18" s="689">
        <v>1.2539716161830121</v>
      </c>
      <c r="K18" s="376">
        <v>5842544.7300000051</v>
      </c>
      <c r="L18" s="450">
        <v>-23190.180000000008</v>
      </c>
      <c r="M18" s="650">
        <v>5819354.5500000054</v>
      </c>
      <c r="N18" s="690">
        <v>8566392.3899999913</v>
      </c>
      <c r="O18" s="450">
        <v>-448.78999999999996</v>
      </c>
      <c r="P18" s="380">
        <v>8565943.5999999922</v>
      </c>
      <c r="Q18" s="689">
        <v>1.4719748601672644</v>
      </c>
      <c r="R18" s="472">
        <v>1446.9499324324311</v>
      </c>
      <c r="S18" s="471"/>
    </row>
    <row r="19" spans="1:29" ht="16.899999999999999" customHeight="1" x14ac:dyDescent="0.25">
      <c r="A19" s="291"/>
      <c r="B19" s="289" t="s">
        <v>65</v>
      </c>
      <c r="C19" s="753" t="s">
        <v>71</v>
      </c>
      <c r="D19" s="374">
        <v>4547</v>
      </c>
      <c r="E19" s="758">
        <v>519</v>
      </c>
      <c r="F19" s="375">
        <v>4028</v>
      </c>
      <c r="G19" s="374">
        <v>4180</v>
      </c>
      <c r="H19" s="758">
        <v>384</v>
      </c>
      <c r="I19" s="379">
        <v>3796</v>
      </c>
      <c r="J19" s="689">
        <v>0.94240317775571003</v>
      </c>
      <c r="K19" s="376">
        <v>7568163.9100000001</v>
      </c>
      <c r="L19" s="450">
        <v>-20223.955000000002</v>
      </c>
      <c r="M19" s="650">
        <v>7547939.9550000001</v>
      </c>
      <c r="N19" s="690">
        <v>7998925.4300000006</v>
      </c>
      <c r="O19" s="450">
        <v>-58503.05</v>
      </c>
      <c r="P19" s="380">
        <v>7940422.3800000008</v>
      </c>
      <c r="Q19" s="689">
        <v>1.0519986151638643</v>
      </c>
      <c r="R19" s="472">
        <v>2091.7867175974711</v>
      </c>
      <c r="S19" s="471"/>
    </row>
    <row r="20" spans="1:29" ht="16.899999999999999" customHeight="1" x14ac:dyDescent="0.25">
      <c r="A20" s="754"/>
      <c r="B20" s="288" t="s">
        <v>66</v>
      </c>
      <c r="C20" s="752" t="s">
        <v>54</v>
      </c>
      <c r="D20" s="374">
        <v>2833</v>
      </c>
      <c r="E20" s="758">
        <v>294</v>
      </c>
      <c r="F20" s="375">
        <v>2539</v>
      </c>
      <c r="G20" s="374">
        <v>3107</v>
      </c>
      <c r="H20" s="758">
        <v>338</v>
      </c>
      <c r="I20" s="379">
        <v>2769</v>
      </c>
      <c r="J20" s="689">
        <v>1.0905868452146514</v>
      </c>
      <c r="K20" s="376">
        <v>4606916.7899999991</v>
      </c>
      <c r="L20" s="450">
        <v>0</v>
      </c>
      <c r="M20" s="650">
        <v>4606916.7899999991</v>
      </c>
      <c r="N20" s="690">
        <v>5802224.8400000008</v>
      </c>
      <c r="O20" s="450">
        <v>0</v>
      </c>
      <c r="P20" s="380">
        <v>5802224.8400000008</v>
      </c>
      <c r="Q20" s="689">
        <v>1.2594594399001511</v>
      </c>
      <c r="R20" s="472">
        <v>2095.4224774286749</v>
      </c>
      <c r="S20" s="471"/>
    </row>
    <row r="21" spans="1:29" ht="16.899999999999999" customHeight="1" x14ac:dyDescent="0.25">
      <c r="A21" s="291"/>
      <c r="B21" s="289" t="s">
        <v>67</v>
      </c>
      <c r="C21" s="753" t="s">
        <v>172</v>
      </c>
      <c r="D21" s="374">
        <v>2020</v>
      </c>
      <c r="E21" s="758">
        <v>253</v>
      </c>
      <c r="F21" s="375">
        <v>1767</v>
      </c>
      <c r="G21" s="374">
        <v>2023</v>
      </c>
      <c r="H21" s="758">
        <v>214</v>
      </c>
      <c r="I21" s="379">
        <v>1809</v>
      </c>
      <c r="J21" s="689">
        <v>1.0237691001697793</v>
      </c>
      <c r="K21" s="376">
        <v>3977014.23</v>
      </c>
      <c r="L21" s="450">
        <v>0</v>
      </c>
      <c r="M21" s="650">
        <v>3977014.23</v>
      </c>
      <c r="N21" s="690">
        <v>4242799.96</v>
      </c>
      <c r="O21" s="450">
        <v>0</v>
      </c>
      <c r="P21" s="380">
        <v>4242799.96</v>
      </c>
      <c r="Q21" s="689">
        <v>1.0668304699528319</v>
      </c>
      <c r="R21" s="472">
        <v>2345.3841680486457</v>
      </c>
      <c r="S21" s="471"/>
    </row>
    <row r="22" spans="1:29" ht="16.899999999999999" customHeight="1" x14ac:dyDescent="0.25">
      <c r="A22" s="291"/>
      <c r="B22" s="289" t="s">
        <v>22</v>
      </c>
      <c r="C22" s="753" t="s">
        <v>163</v>
      </c>
      <c r="D22" s="374">
        <v>1545</v>
      </c>
      <c r="E22" s="758">
        <v>84</v>
      </c>
      <c r="F22" s="375">
        <v>1461</v>
      </c>
      <c r="G22" s="374">
        <v>1911</v>
      </c>
      <c r="H22" s="758">
        <v>136</v>
      </c>
      <c r="I22" s="379">
        <v>1775</v>
      </c>
      <c r="J22" s="689">
        <v>1.21492128678987</v>
      </c>
      <c r="K22" s="376">
        <v>3073227.4899999998</v>
      </c>
      <c r="L22" s="450">
        <v>0</v>
      </c>
      <c r="M22" s="650">
        <v>3073227.4899999998</v>
      </c>
      <c r="N22" s="690">
        <v>3793259.46</v>
      </c>
      <c r="O22" s="450">
        <v>0</v>
      </c>
      <c r="P22" s="380">
        <v>3793259.46</v>
      </c>
      <c r="Q22" s="689">
        <v>1.2342917900945889</v>
      </c>
      <c r="R22" s="472">
        <v>2137.0475830985915</v>
      </c>
      <c r="S22" s="471"/>
    </row>
    <row r="23" spans="1:29" ht="16.899999999999999" customHeight="1" x14ac:dyDescent="0.25">
      <c r="A23" s="754"/>
      <c r="B23" s="288" t="s">
        <v>24</v>
      </c>
      <c r="C23" s="753" t="s">
        <v>167</v>
      </c>
      <c r="D23" s="374">
        <v>975</v>
      </c>
      <c r="E23" s="758">
        <v>27</v>
      </c>
      <c r="F23" s="375">
        <v>948</v>
      </c>
      <c r="G23" s="374">
        <v>1294</v>
      </c>
      <c r="H23" s="758">
        <v>57</v>
      </c>
      <c r="I23" s="379">
        <v>1237</v>
      </c>
      <c r="J23" s="689">
        <v>1.3048523206751055</v>
      </c>
      <c r="K23" s="376">
        <v>2121138.2200000002</v>
      </c>
      <c r="L23" s="450">
        <v>0</v>
      </c>
      <c r="M23" s="650">
        <v>2121138.2200000002</v>
      </c>
      <c r="N23" s="690">
        <v>2729680.4499999993</v>
      </c>
      <c r="O23" s="450">
        <v>0</v>
      </c>
      <c r="P23" s="380">
        <v>2729680.4499999993</v>
      </c>
      <c r="Q23" s="689">
        <v>1.2868941892905021</v>
      </c>
      <c r="R23" s="472">
        <v>2206.6939773645913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53" t="s">
        <v>168</v>
      </c>
      <c r="D24" s="374">
        <v>223</v>
      </c>
      <c r="E24" s="758">
        <v>6</v>
      </c>
      <c r="F24" s="375">
        <v>217</v>
      </c>
      <c r="G24" s="374">
        <v>197</v>
      </c>
      <c r="H24" s="758">
        <v>23</v>
      </c>
      <c r="I24" s="379">
        <v>174</v>
      </c>
      <c r="J24" s="689">
        <v>0.8018433179723502</v>
      </c>
      <c r="K24" s="376">
        <v>156824.41</v>
      </c>
      <c r="L24" s="450">
        <v>0</v>
      </c>
      <c r="M24" s="650">
        <v>156824.41</v>
      </c>
      <c r="N24" s="690">
        <v>107451.96</v>
      </c>
      <c r="O24" s="450">
        <v>0</v>
      </c>
      <c r="P24" s="380">
        <v>107451.96</v>
      </c>
      <c r="Q24" s="689">
        <v>0.68517369202919365</v>
      </c>
      <c r="R24" s="472">
        <v>617.54000000000008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53" t="s">
        <v>164</v>
      </c>
      <c r="D25" s="374">
        <v>0</v>
      </c>
      <c r="E25" s="758">
        <v>0</v>
      </c>
      <c r="F25" s="375">
        <v>0</v>
      </c>
      <c r="G25" s="374">
        <v>12</v>
      </c>
      <c r="H25" s="758">
        <v>0</v>
      </c>
      <c r="I25" s="379">
        <v>12</v>
      </c>
      <c r="J25" s="689" t="s">
        <v>335</v>
      </c>
      <c r="K25" s="376">
        <v>0</v>
      </c>
      <c r="L25" s="450">
        <v>0</v>
      </c>
      <c r="M25" s="650">
        <v>0</v>
      </c>
      <c r="N25" s="690">
        <v>13319</v>
      </c>
      <c r="O25" s="450">
        <v>0</v>
      </c>
      <c r="P25" s="380">
        <v>13319</v>
      </c>
      <c r="Q25" s="689" t="s">
        <v>335</v>
      </c>
      <c r="R25" s="472">
        <v>1109.9166666666667</v>
      </c>
      <c r="S25" s="471"/>
    </row>
    <row r="26" spans="1:29" s="266" customFormat="1" ht="18" customHeight="1" x14ac:dyDescent="0.25">
      <c r="A26" s="275"/>
      <c r="B26" s="1070" t="s">
        <v>216</v>
      </c>
      <c r="C26" s="1070"/>
      <c r="D26" s="384">
        <v>58327</v>
      </c>
      <c r="E26" s="384">
        <v>6378</v>
      </c>
      <c r="F26" s="385">
        <v>51949</v>
      </c>
      <c r="G26" s="374">
        <v>61216</v>
      </c>
      <c r="H26" s="384">
        <v>6758</v>
      </c>
      <c r="I26" s="388">
        <v>54458</v>
      </c>
      <c r="J26" s="688">
        <v>1.0482973685730235</v>
      </c>
      <c r="K26" s="650">
        <v>94300148.64199999</v>
      </c>
      <c r="L26" s="453">
        <v>-1499969.2749999987</v>
      </c>
      <c r="M26" s="386">
        <v>92800179.367000014</v>
      </c>
      <c r="N26" s="650">
        <v>99696001.883599982</v>
      </c>
      <c r="O26" s="453">
        <v>-1288547.57</v>
      </c>
      <c r="P26" s="651">
        <v>98407454.313599974</v>
      </c>
      <c r="Q26" s="688">
        <v>1.060423104619493</v>
      </c>
      <c r="R26" s="478">
        <v>1807.0339401667336</v>
      </c>
    </row>
    <row r="27" spans="1:29" s="266" customFormat="1" ht="9" customHeight="1" x14ac:dyDescent="0.2">
      <c r="A27" s="275"/>
      <c r="B27" s="755"/>
      <c r="C27" s="755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65</v>
      </c>
      <c r="C28" s="753" t="s">
        <v>167</v>
      </c>
      <c r="D28" s="374">
        <v>1161</v>
      </c>
      <c r="E28" s="758">
        <v>7</v>
      </c>
      <c r="F28" s="375">
        <v>1154</v>
      </c>
      <c r="G28" s="374">
        <v>1484</v>
      </c>
      <c r="H28" s="758">
        <v>33</v>
      </c>
      <c r="I28" s="379">
        <v>1451</v>
      </c>
      <c r="J28" s="689">
        <v>1.25736568457539</v>
      </c>
      <c r="K28" s="480"/>
      <c r="L28" s="526"/>
      <c r="M28" s="375">
        <v>8353404.929999996</v>
      </c>
      <c r="N28" s="480"/>
      <c r="O28" s="481"/>
      <c r="P28" s="379">
        <v>9367584.4499999918</v>
      </c>
      <c r="Q28" s="689">
        <v>1.1214091174196192</v>
      </c>
      <c r="R28" s="472">
        <v>6455.9506891798701</v>
      </c>
    </row>
    <row r="29" spans="1:29" s="266" customFormat="1" ht="16.899999999999999" customHeight="1" x14ac:dyDescent="0.25">
      <c r="A29" s="275"/>
      <c r="B29" s="288" t="s">
        <v>24</v>
      </c>
      <c r="C29" s="753" t="s">
        <v>171</v>
      </c>
      <c r="D29" s="374">
        <v>1289</v>
      </c>
      <c r="E29" s="758">
        <v>166</v>
      </c>
      <c r="F29" s="375">
        <v>1123</v>
      </c>
      <c r="G29" s="374">
        <v>1261</v>
      </c>
      <c r="H29" s="758">
        <v>192</v>
      </c>
      <c r="I29" s="379">
        <v>1069</v>
      </c>
      <c r="J29" s="689">
        <v>0.95191451469278721</v>
      </c>
      <c r="K29" s="460"/>
      <c r="L29" s="461"/>
      <c r="M29" s="375">
        <v>4651574.176</v>
      </c>
      <c r="N29" s="460"/>
      <c r="O29" s="461"/>
      <c r="P29" s="379">
        <v>5816351.8100000005</v>
      </c>
      <c r="Q29" s="689">
        <v>1.2504050435247753</v>
      </c>
      <c r="R29" s="472">
        <v>5440.9277923292802</v>
      </c>
    </row>
    <row r="30" spans="1:29" s="266" customFormat="1" ht="16.899999999999999" customHeight="1" x14ac:dyDescent="0.25">
      <c r="A30" s="275"/>
      <c r="B30" s="288" t="s">
        <v>66</v>
      </c>
      <c r="C30" s="753" t="s">
        <v>168</v>
      </c>
      <c r="D30" s="374">
        <v>492</v>
      </c>
      <c r="E30" s="758">
        <v>22</v>
      </c>
      <c r="F30" s="375">
        <v>470</v>
      </c>
      <c r="G30" s="374">
        <v>629</v>
      </c>
      <c r="H30" s="758">
        <v>46</v>
      </c>
      <c r="I30" s="379">
        <v>583</v>
      </c>
      <c r="J30" s="689">
        <v>1.2404255319148936</v>
      </c>
      <c r="K30" s="482"/>
      <c r="L30" s="483"/>
      <c r="M30" s="375">
        <v>2037199.3700000006</v>
      </c>
      <c r="N30" s="482"/>
      <c r="O30" s="483"/>
      <c r="P30" s="379">
        <v>3394388.7700000019</v>
      </c>
      <c r="Q30" s="689">
        <v>1.6662035243020916</v>
      </c>
      <c r="R30" s="472">
        <v>5822.2791938250457</v>
      </c>
    </row>
    <row r="31" spans="1:29" s="266" customFormat="1" ht="16.899999999999999" customHeight="1" x14ac:dyDescent="0.25">
      <c r="A31" s="275"/>
      <c r="B31" s="288" t="s">
        <v>61</v>
      </c>
      <c r="C31" s="753" t="s">
        <v>165</v>
      </c>
      <c r="D31" s="374">
        <v>423</v>
      </c>
      <c r="E31" s="758">
        <v>25</v>
      </c>
      <c r="F31" s="375">
        <v>398</v>
      </c>
      <c r="G31" s="374">
        <v>482</v>
      </c>
      <c r="H31" s="758">
        <v>20</v>
      </c>
      <c r="I31" s="379">
        <v>462</v>
      </c>
      <c r="J31" s="689">
        <v>1.1608040201005025</v>
      </c>
      <c r="K31" s="482"/>
      <c r="L31" s="484"/>
      <c r="M31" s="375">
        <v>5005018.76</v>
      </c>
      <c r="N31" s="482"/>
      <c r="O31" s="483"/>
      <c r="P31" s="379">
        <v>3241161.3200000003</v>
      </c>
      <c r="Q31" s="689">
        <v>0.64758225201937114</v>
      </c>
      <c r="R31" s="472">
        <v>7015.5006926406932</v>
      </c>
    </row>
    <row r="32" spans="1:29" s="266" customFormat="1" ht="16.899999999999999" customHeight="1" x14ac:dyDescent="0.25">
      <c r="A32" s="275"/>
      <c r="B32" s="289" t="s">
        <v>67</v>
      </c>
      <c r="C32" s="753" t="s">
        <v>169</v>
      </c>
      <c r="D32" s="374">
        <v>508</v>
      </c>
      <c r="E32" s="758">
        <v>15</v>
      </c>
      <c r="F32" s="375">
        <v>493</v>
      </c>
      <c r="G32" s="374">
        <v>601</v>
      </c>
      <c r="H32" s="758">
        <v>17</v>
      </c>
      <c r="I32" s="379">
        <v>584</v>
      </c>
      <c r="J32" s="689">
        <v>1.1845841784989859</v>
      </c>
      <c r="K32" s="482"/>
      <c r="L32" s="483"/>
      <c r="M32" s="375">
        <v>2080612.84</v>
      </c>
      <c r="N32" s="482"/>
      <c r="O32" s="483"/>
      <c r="P32" s="379">
        <v>2090343.87</v>
      </c>
      <c r="Q32" s="689">
        <v>1.0046770018010656</v>
      </c>
      <c r="R32" s="472">
        <v>3579.3559417808219</v>
      </c>
    </row>
    <row r="33" spans="1:18" s="266" customFormat="1" ht="16.899999999999999" customHeight="1" x14ac:dyDescent="0.25">
      <c r="A33" s="275"/>
      <c r="B33" s="289" t="s">
        <v>22</v>
      </c>
      <c r="C33" s="753" t="s">
        <v>170</v>
      </c>
      <c r="D33" s="374">
        <v>1103</v>
      </c>
      <c r="E33" s="758">
        <v>20</v>
      </c>
      <c r="F33" s="375">
        <v>1083</v>
      </c>
      <c r="G33" s="374">
        <v>1601</v>
      </c>
      <c r="H33" s="758">
        <v>28</v>
      </c>
      <c r="I33" s="379">
        <v>1573</v>
      </c>
      <c r="J33" s="689">
        <v>1.4524469067405354</v>
      </c>
      <c r="K33" s="460"/>
      <c r="L33" s="461"/>
      <c r="M33" s="375">
        <v>2515111.5699999998</v>
      </c>
      <c r="N33" s="460"/>
      <c r="O33" s="461"/>
      <c r="P33" s="379">
        <v>1636549.0499999996</v>
      </c>
      <c r="Q33" s="689">
        <v>0.65068646239021499</v>
      </c>
      <c r="R33" s="472">
        <v>1040.3999046408135</v>
      </c>
    </row>
    <row r="34" spans="1:18" s="266" customFormat="1" ht="16.899999999999999" customHeight="1" x14ac:dyDescent="0.25">
      <c r="A34" s="275"/>
      <c r="B34" s="288" t="s">
        <v>55</v>
      </c>
      <c r="C34" s="753" t="s">
        <v>87</v>
      </c>
      <c r="D34" s="374">
        <v>436</v>
      </c>
      <c r="E34" s="758">
        <v>45</v>
      </c>
      <c r="F34" s="375">
        <v>391</v>
      </c>
      <c r="G34" s="374">
        <v>354</v>
      </c>
      <c r="H34" s="758">
        <v>40</v>
      </c>
      <c r="I34" s="379">
        <v>314</v>
      </c>
      <c r="J34" s="689">
        <v>0.80306905370843995</v>
      </c>
      <c r="K34" s="482"/>
      <c r="L34" s="483"/>
      <c r="M34" s="375">
        <v>823458.21000000008</v>
      </c>
      <c r="N34" s="482"/>
      <c r="O34" s="483"/>
      <c r="P34" s="379">
        <v>1089322.0999999999</v>
      </c>
      <c r="Q34" s="689">
        <v>1.3228626380444974</v>
      </c>
      <c r="R34" s="472">
        <v>3469.1786624203819</v>
      </c>
    </row>
    <row r="35" spans="1:18" s="266" customFormat="1" ht="18" customHeight="1" x14ac:dyDescent="0.25">
      <c r="A35" s="275"/>
      <c r="B35" s="1070" t="s">
        <v>217</v>
      </c>
      <c r="C35" s="1070"/>
      <c r="D35" s="374">
        <v>5412</v>
      </c>
      <c r="E35" s="374">
        <v>300</v>
      </c>
      <c r="F35" s="393">
        <v>5112</v>
      </c>
      <c r="G35" s="374">
        <v>6412</v>
      </c>
      <c r="H35" s="374">
        <v>376</v>
      </c>
      <c r="I35" s="394">
        <v>6036</v>
      </c>
      <c r="J35" s="688">
        <v>1.1807511737089202</v>
      </c>
      <c r="K35" s="417"/>
      <c r="L35" s="462"/>
      <c r="M35" s="386">
        <v>25466379.855999995</v>
      </c>
      <c r="N35" s="417"/>
      <c r="O35" s="462"/>
      <c r="P35" s="651">
        <v>26635701.369999997</v>
      </c>
      <c r="Q35" s="688">
        <v>1.0459162833748632</v>
      </c>
      <c r="R35" s="478">
        <v>4412.8067213386348</v>
      </c>
    </row>
    <row r="36" spans="1:18" s="266" customFormat="1" ht="9" customHeight="1" x14ac:dyDescent="0.25">
      <c r="A36" s="275"/>
      <c r="B36" s="755"/>
      <c r="C36" s="755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890" t="s">
        <v>326</v>
      </c>
      <c r="C37" s="890"/>
      <c r="D37" s="374">
        <v>63739</v>
      </c>
      <c r="E37" s="384">
        <v>6678</v>
      </c>
      <c r="F37" s="455">
        <v>57061</v>
      </c>
      <c r="G37" s="374">
        <v>67628</v>
      </c>
      <c r="H37" s="384">
        <v>7134</v>
      </c>
      <c r="I37" s="388">
        <v>60494</v>
      </c>
      <c r="J37" s="449">
        <v>1.0601636844780147</v>
      </c>
      <c r="K37" s="650">
        <v>119766528.49799998</v>
      </c>
      <c r="L37" s="453">
        <v>-1499969.2749999987</v>
      </c>
      <c r="M37" s="386">
        <v>118266559.223</v>
      </c>
      <c r="N37" s="650">
        <v>126331703.25359997</v>
      </c>
      <c r="O37" s="453">
        <v>-1288547.57</v>
      </c>
      <c r="P37" s="651">
        <v>125043155.68359998</v>
      </c>
      <c r="Q37" s="449">
        <v>1.0572993456909676</v>
      </c>
      <c r="R37" s="478">
        <v>2067.0340146725293</v>
      </c>
    </row>
    <row r="38" spans="1:18" s="266" customFormat="1" ht="12" customHeight="1" x14ac:dyDescent="0.25">
      <c r="A38" s="275"/>
      <c r="B38" s="868"/>
      <c r="C38" s="868"/>
      <c r="D38" s="868"/>
      <c r="E38" s="868"/>
      <c r="F38" s="868"/>
      <c r="G38" s="868"/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750"/>
    </row>
    <row r="39" spans="1:18" s="266" customFormat="1" ht="12" customHeight="1" x14ac:dyDescent="0.25">
      <c r="A39" s="275"/>
      <c r="B39" s="750"/>
      <c r="C39" s="750"/>
      <c r="D39" s="750"/>
      <c r="E39" s="750"/>
      <c r="F39" s="750"/>
      <c r="G39" s="750"/>
      <c r="H39" s="750"/>
      <c r="I39" s="750"/>
      <c r="J39" s="750"/>
      <c r="K39" s="750"/>
      <c r="L39" s="750"/>
      <c r="M39" s="750"/>
      <c r="N39" s="750"/>
      <c r="O39" s="750"/>
      <c r="P39" s="750"/>
      <c r="Q39" s="750"/>
      <c r="R39" s="750"/>
    </row>
    <row r="40" spans="1:18" s="266" customFormat="1" ht="16.899999999999999" customHeight="1" x14ac:dyDescent="0.25">
      <c r="A40" s="275"/>
      <c r="B40" s="1063" t="s">
        <v>84</v>
      </c>
      <c r="C40" s="875" t="s">
        <v>211</v>
      </c>
      <c r="D40" s="878" t="s">
        <v>52</v>
      </c>
      <c r="E40" s="879"/>
      <c r="F40" s="879"/>
      <c r="G40" s="879"/>
      <c r="H40" s="879"/>
      <c r="I40" s="879"/>
      <c r="J40" s="879"/>
      <c r="K40" s="879"/>
      <c r="L40" s="879"/>
      <c r="M40" s="879"/>
      <c r="N40" s="879"/>
      <c r="O40" s="879"/>
      <c r="P40" s="879"/>
      <c r="Q40" s="879"/>
      <c r="R40" s="883"/>
    </row>
    <row r="41" spans="1:18" s="266" customFormat="1" ht="15.6" customHeight="1" x14ac:dyDescent="0.25">
      <c r="A41" s="275"/>
      <c r="B41" s="1064"/>
      <c r="C41" s="876"/>
      <c r="D41" s="893" t="s">
        <v>197</v>
      </c>
      <c r="E41" s="1075"/>
      <c r="F41" s="1075"/>
      <c r="G41" s="1075"/>
      <c r="H41" s="1075"/>
      <c r="I41" s="894"/>
      <c r="J41" s="885" t="s">
        <v>332</v>
      </c>
      <c r="K41" s="893" t="s">
        <v>220</v>
      </c>
      <c r="L41" s="1075"/>
      <c r="M41" s="1075"/>
      <c r="N41" s="1075"/>
      <c r="O41" s="1075"/>
      <c r="P41" s="894"/>
      <c r="Q41" s="1162" t="s">
        <v>332</v>
      </c>
      <c r="R41" s="962" t="s">
        <v>323</v>
      </c>
    </row>
    <row r="42" spans="1:18" s="266" customFormat="1" ht="19.149999999999999" customHeight="1" x14ac:dyDescent="0.25">
      <c r="A42" s="275"/>
      <c r="B42" s="1064"/>
      <c r="C42" s="876"/>
      <c r="D42" s="921" t="s">
        <v>333</v>
      </c>
      <c r="E42" s="1158"/>
      <c r="F42" s="922"/>
      <c r="G42" s="1158" t="s">
        <v>334</v>
      </c>
      <c r="H42" s="1158"/>
      <c r="I42" s="922"/>
      <c r="J42" s="885"/>
      <c r="K42" s="921" t="s">
        <v>333</v>
      </c>
      <c r="L42" s="1158"/>
      <c r="M42" s="922"/>
      <c r="N42" s="1158" t="s">
        <v>334</v>
      </c>
      <c r="O42" s="1158"/>
      <c r="P42" s="922"/>
      <c r="Q42" s="1162"/>
      <c r="R42" s="885"/>
    </row>
    <row r="43" spans="1:18" s="266" customFormat="1" ht="19.149999999999999" customHeight="1" x14ac:dyDescent="0.25">
      <c r="A43" s="275"/>
      <c r="B43" s="1065"/>
      <c r="C43" s="877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886"/>
      <c r="K43" s="372" t="s">
        <v>292</v>
      </c>
      <c r="L43" s="749" t="s">
        <v>215</v>
      </c>
      <c r="M43" s="372" t="s">
        <v>221</v>
      </c>
      <c r="N43" s="372" t="s">
        <v>293</v>
      </c>
      <c r="O43" s="749" t="s">
        <v>215</v>
      </c>
      <c r="P43" s="372" t="s">
        <v>221</v>
      </c>
      <c r="Q43" s="1036"/>
      <c r="R43" s="886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24</v>
      </c>
      <c r="C45" s="753" t="s">
        <v>171</v>
      </c>
      <c r="D45" s="374">
        <v>1018</v>
      </c>
      <c r="E45" s="758">
        <v>194</v>
      </c>
      <c r="F45" s="375">
        <v>824</v>
      </c>
      <c r="G45" s="374">
        <v>1308</v>
      </c>
      <c r="H45" s="758">
        <v>251</v>
      </c>
      <c r="I45" s="379">
        <v>1057</v>
      </c>
      <c r="J45" s="689">
        <v>1.2827669902912622</v>
      </c>
      <c r="K45" s="376">
        <v>1222464.6400000004</v>
      </c>
      <c r="L45" s="450">
        <v>0</v>
      </c>
      <c r="M45" s="650">
        <v>1222464.6400000004</v>
      </c>
      <c r="N45" s="690">
        <v>1510007.1100000003</v>
      </c>
      <c r="O45" s="450">
        <v>0</v>
      </c>
      <c r="P45" s="380">
        <v>1510007.1100000003</v>
      </c>
      <c r="Q45" s="689">
        <v>1.2352153678653641</v>
      </c>
      <c r="R45" s="472">
        <v>1428.5781551561024</v>
      </c>
    </row>
    <row r="46" spans="1:18" s="266" customFormat="1" ht="16.899999999999999" customHeight="1" x14ac:dyDescent="0.25">
      <c r="A46" s="275"/>
      <c r="B46" s="289" t="s">
        <v>63</v>
      </c>
      <c r="C46" s="753" t="s">
        <v>166</v>
      </c>
      <c r="D46" s="374">
        <v>672</v>
      </c>
      <c r="E46" s="758">
        <v>84</v>
      </c>
      <c r="F46" s="375">
        <v>588</v>
      </c>
      <c r="G46" s="374">
        <v>813</v>
      </c>
      <c r="H46" s="758">
        <v>158</v>
      </c>
      <c r="I46" s="379">
        <v>655</v>
      </c>
      <c r="J46" s="689">
        <v>1.1139455782312926</v>
      </c>
      <c r="K46" s="376">
        <v>1184977.1300000001</v>
      </c>
      <c r="L46" s="450">
        <v>0</v>
      </c>
      <c r="M46" s="650">
        <v>1184977.1300000001</v>
      </c>
      <c r="N46" s="690">
        <v>1457410.7233</v>
      </c>
      <c r="O46" s="450">
        <v>0</v>
      </c>
      <c r="P46" s="380">
        <v>1457410.7233</v>
      </c>
      <c r="Q46" s="689">
        <v>1.2299062035906125</v>
      </c>
      <c r="R46" s="472">
        <v>2225.054539389313</v>
      </c>
    </row>
    <row r="47" spans="1:18" s="266" customFormat="1" ht="16.899999999999999" customHeight="1" x14ac:dyDescent="0.25">
      <c r="A47" s="275"/>
      <c r="B47" s="289" t="s">
        <v>67</v>
      </c>
      <c r="C47" s="753" t="s">
        <v>169</v>
      </c>
      <c r="D47" s="374">
        <v>459</v>
      </c>
      <c r="E47" s="758">
        <v>29</v>
      </c>
      <c r="F47" s="375">
        <v>430</v>
      </c>
      <c r="G47" s="374">
        <v>655</v>
      </c>
      <c r="H47" s="758">
        <v>74</v>
      </c>
      <c r="I47" s="379">
        <v>581</v>
      </c>
      <c r="J47" s="689">
        <v>1.3511627906976744</v>
      </c>
      <c r="K47" s="376">
        <v>923116.75</v>
      </c>
      <c r="L47" s="450">
        <v>0</v>
      </c>
      <c r="M47" s="650">
        <v>923116.75</v>
      </c>
      <c r="N47" s="690">
        <v>1327734.1599999999</v>
      </c>
      <c r="O47" s="450">
        <v>0</v>
      </c>
      <c r="P47" s="380">
        <v>1327734.1599999999</v>
      </c>
      <c r="Q47" s="689">
        <v>1.4383166159643404</v>
      </c>
      <c r="R47" s="472">
        <v>2285.2567297762475</v>
      </c>
    </row>
    <row r="48" spans="1:18" s="266" customFormat="1" ht="16.899999999999999" customHeight="1" x14ac:dyDescent="0.25">
      <c r="A48" s="275"/>
      <c r="B48" s="289" t="s">
        <v>28</v>
      </c>
      <c r="C48" s="753" t="s">
        <v>172</v>
      </c>
      <c r="D48" s="374">
        <v>334</v>
      </c>
      <c r="E48" s="758">
        <v>48</v>
      </c>
      <c r="F48" s="375">
        <v>286</v>
      </c>
      <c r="G48" s="374">
        <v>329</v>
      </c>
      <c r="H48" s="758">
        <v>35</v>
      </c>
      <c r="I48" s="379">
        <v>294</v>
      </c>
      <c r="J48" s="689">
        <v>1.0279720279720279</v>
      </c>
      <c r="K48" s="376">
        <v>623496.94999999995</v>
      </c>
      <c r="L48" s="450">
        <v>0</v>
      </c>
      <c r="M48" s="650">
        <v>623496.94999999995</v>
      </c>
      <c r="N48" s="690">
        <v>677570.81</v>
      </c>
      <c r="O48" s="450">
        <v>0</v>
      </c>
      <c r="P48" s="380">
        <v>677570.81</v>
      </c>
      <c r="Q48" s="689">
        <v>1.0867267434106938</v>
      </c>
      <c r="R48" s="472">
        <v>2304.662619047619</v>
      </c>
    </row>
    <row r="49" spans="1:19" s="266" customFormat="1" ht="16.899999999999999" customHeight="1" x14ac:dyDescent="0.25">
      <c r="A49" s="275"/>
      <c r="B49" s="288" t="s">
        <v>53</v>
      </c>
      <c r="C49" s="752" t="s">
        <v>54</v>
      </c>
      <c r="D49" s="374">
        <v>55</v>
      </c>
      <c r="E49" s="758">
        <v>6</v>
      </c>
      <c r="F49" s="375">
        <v>49</v>
      </c>
      <c r="G49" s="374">
        <v>384</v>
      </c>
      <c r="H49" s="758">
        <v>79</v>
      </c>
      <c r="I49" s="379">
        <v>305</v>
      </c>
      <c r="J49" s="689">
        <v>6.2244897959183669</v>
      </c>
      <c r="K49" s="376">
        <v>106344.03</v>
      </c>
      <c r="L49" s="450">
        <v>0</v>
      </c>
      <c r="M49" s="650">
        <v>106344.03</v>
      </c>
      <c r="N49" s="690">
        <v>538349.3899999999</v>
      </c>
      <c r="O49" s="450">
        <v>0</v>
      </c>
      <c r="P49" s="380">
        <v>538349.3899999999</v>
      </c>
      <c r="Q49" s="689">
        <v>5.0623376789463395</v>
      </c>
      <c r="R49" s="472">
        <v>1765.0799672131145</v>
      </c>
    </row>
    <row r="50" spans="1:19" s="266" customFormat="1" ht="16.899999999999999" customHeight="1" x14ac:dyDescent="0.25">
      <c r="A50" s="275"/>
      <c r="B50" s="288" t="s">
        <v>55</v>
      </c>
      <c r="C50" s="753" t="s">
        <v>87</v>
      </c>
      <c r="D50" s="374">
        <v>251</v>
      </c>
      <c r="E50" s="758">
        <v>40</v>
      </c>
      <c r="F50" s="375">
        <v>211</v>
      </c>
      <c r="G50" s="374">
        <v>405</v>
      </c>
      <c r="H50" s="758">
        <v>75</v>
      </c>
      <c r="I50" s="379">
        <v>330</v>
      </c>
      <c r="J50" s="689">
        <v>1.5639810426540284</v>
      </c>
      <c r="K50" s="376">
        <v>358645.48</v>
      </c>
      <c r="L50" s="450">
        <v>0</v>
      </c>
      <c r="M50" s="650">
        <v>358645.48</v>
      </c>
      <c r="N50" s="690">
        <v>481973.02999999997</v>
      </c>
      <c r="O50" s="450">
        <v>0</v>
      </c>
      <c r="P50" s="380">
        <v>481973.02999999997</v>
      </c>
      <c r="Q50" s="689">
        <v>1.3438703591078298</v>
      </c>
      <c r="R50" s="472">
        <v>1460.5243333333333</v>
      </c>
    </row>
    <row r="51" spans="1:19" s="266" customFormat="1" ht="16.899999999999999" customHeight="1" x14ac:dyDescent="0.25">
      <c r="A51" s="275"/>
      <c r="B51" s="288" t="s">
        <v>61</v>
      </c>
      <c r="C51" s="753" t="s">
        <v>165</v>
      </c>
      <c r="D51" s="374">
        <v>132</v>
      </c>
      <c r="E51" s="758">
        <v>18</v>
      </c>
      <c r="F51" s="375">
        <v>114</v>
      </c>
      <c r="G51" s="374">
        <v>194</v>
      </c>
      <c r="H51" s="758">
        <v>25</v>
      </c>
      <c r="I51" s="379">
        <v>169</v>
      </c>
      <c r="J51" s="689">
        <v>1.4824561403508771</v>
      </c>
      <c r="K51" s="376">
        <v>224579.36000000002</v>
      </c>
      <c r="L51" s="450">
        <v>0</v>
      </c>
      <c r="M51" s="650">
        <v>224579.36000000002</v>
      </c>
      <c r="N51" s="690">
        <v>323747.69</v>
      </c>
      <c r="O51" s="450">
        <v>0</v>
      </c>
      <c r="P51" s="380">
        <v>323747.69</v>
      </c>
      <c r="Q51" s="689">
        <v>1.4415736601974465</v>
      </c>
      <c r="R51" s="472">
        <v>1915.6668047337278</v>
      </c>
    </row>
    <row r="52" spans="1:19" s="266" customFormat="1" ht="16.899999999999999" customHeight="1" x14ac:dyDescent="0.25">
      <c r="A52" s="275"/>
      <c r="B52" s="289" t="s">
        <v>26</v>
      </c>
      <c r="C52" s="753" t="s">
        <v>71</v>
      </c>
      <c r="D52" s="374">
        <v>56</v>
      </c>
      <c r="E52" s="758">
        <v>5</v>
      </c>
      <c r="F52" s="375">
        <v>51</v>
      </c>
      <c r="G52" s="374">
        <v>86</v>
      </c>
      <c r="H52" s="758">
        <v>11</v>
      </c>
      <c r="I52" s="379">
        <v>75</v>
      </c>
      <c r="J52" s="689">
        <v>1.4705882352941178</v>
      </c>
      <c r="K52" s="376">
        <v>157375.63</v>
      </c>
      <c r="L52" s="450">
        <v>0</v>
      </c>
      <c r="M52" s="650">
        <v>157375.63</v>
      </c>
      <c r="N52" s="690">
        <v>125067.75</v>
      </c>
      <c r="O52" s="450">
        <v>0</v>
      </c>
      <c r="P52" s="380">
        <v>125067.75</v>
      </c>
      <c r="Q52" s="689">
        <v>0.79470849457441406</v>
      </c>
      <c r="R52" s="472">
        <v>1667.57</v>
      </c>
    </row>
    <row r="53" spans="1:19" s="266" customFormat="1" ht="16.899999999999999" customHeight="1" x14ac:dyDescent="0.25">
      <c r="A53" s="275"/>
      <c r="B53" s="289" t="s">
        <v>57</v>
      </c>
      <c r="C53" s="753" t="s">
        <v>163</v>
      </c>
      <c r="D53" s="374">
        <v>44</v>
      </c>
      <c r="E53" s="758">
        <v>3</v>
      </c>
      <c r="F53" s="375">
        <v>41</v>
      </c>
      <c r="G53" s="374">
        <v>44</v>
      </c>
      <c r="H53" s="758">
        <v>3</v>
      </c>
      <c r="I53" s="379">
        <v>41</v>
      </c>
      <c r="J53" s="689">
        <v>1</v>
      </c>
      <c r="K53" s="376">
        <v>59330.21</v>
      </c>
      <c r="L53" s="450">
        <v>0</v>
      </c>
      <c r="M53" s="650">
        <v>59330.21</v>
      </c>
      <c r="N53" s="690">
        <v>94916.76</v>
      </c>
      <c r="O53" s="450">
        <v>0</v>
      </c>
      <c r="P53" s="380">
        <v>94916.76</v>
      </c>
      <c r="Q53" s="689">
        <v>1.5998048886056528</v>
      </c>
      <c r="R53" s="472">
        <v>2315.0429268292683</v>
      </c>
    </row>
    <row r="54" spans="1:19" s="266" customFormat="1" ht="16.899999999999999" customHeight="1" x14ac:dyDescent="0.25">
      <c r="A54" s="275"/>
      <c r="B54" s="288" t="s">
        <v>66</v>
      </c>
      <c r="C54" s="753" t="s">
        <v>168</v>
      </c>
      <c r="D54" s="374">
        <v>82</v>
      </c>
      <c r="E54" s="758">
        <v>5</v>
      </c>
      <c r="F54" s="375">
        <v>77</v>
      </c>
      <c r="G54" s="374">
        <v>87</v>
      </c>
      <c r="H54" s="758">
        <v>9</v>
      </c>
      <c r="I54" s="379">
        <v>78</v>
      </c>
      <c r="J54" s="689">
        <v>1.0129870129870129</v>
      </c>
      <c r="K54" s="376">
        <v>91570.699999999968</v>
      </c>
      <c r="L54" s="450">
        <v>0</v>
      </c>
      <c r="M54" s="650">
        <v>91570.699999999968</v>
      </c>
      <c r="N54" s="690">
        <v>75921.210000000006</v>
      </c>
      <c r="O54" s="450">
        <v>0</v>
      </c>
      <c r="P54" s="380">
        <v>75921.210000000006</v>
      </c>
      <c r="Q54" s="689">
        <v>0.82909937348955542</v>
      </c>
      <c r="R54" s="472">
        <v>973.34884615384624</v>
      </c>
    </row>
    <row r="55" spans="1:19" s="266" customFormat="1" ht="16.899999999999999" customHeight="1" x14ac:dyDescent="0.25">
      <c r="A55" s="275"/>
      <c r="B55" s="289" t="s">
        <v>59</v>
      </c>
      <c r="C55" s="753" t="s">
        <v>164</v>
      </c>
      <c r="D55" s="374">
        <v>0</v>
      </c>
      <c r="E55" s="758">
        <v>0</v>
      </c>
      <c r="F55" s="375">
        <v>0</v>
      </c>
      <c r="G55" s="374">
        <v>0</v>
      </c>
      <c r="H55" s="758">
        <v>0</v>
      </c>
      <c r="I55" s="379">
        <v>0</v>
      </c>
      <c r="J55" s="689" t="s">
        <v>335</v>
      </c>
      <c r="K55" s="376">
        <v>0</v>
      </c>
      <c r="L55" s="450">
        <v>0</v>
      </c>
      <c r="M55" s="650">
        <v>0</v>
      </c>
      <c r="N55" s="690">
        <v>0</v>
      </c>
      <c r="O55" s="450">
        <v>0</v>
      </c>
      <c r="P55" s="380">
        <v>0</v>
      </c>
      <c r="Q55" s="689" t="s">
        <v>335</v>
      </c>
      <c r="R55" s="472" t="s">
        <v>335</v>
      </c>
      <c r="S55" s="197"/>
    </row>
    <row r="56" spans="1:19" s="266" customFormat="1" ht="16.899999999999999" customHeight="1" x14ac:dyDescent="0.25">
      <c r="A56" s="275"/>
      <c r="B56" s="289" t="s">
        <v>65</v>
      </c>
      <c r="C56" s="753" t="s">
        <v>167</v>
      </c>
      <c r="D56" s="374">
        <v>0</v>
      </c>
      <c r="E56" s="758">
        <v>0</v>
      </c>
      <c r="F56" s="375">
        <v>0</v>
      </c>
      <c r="G56" s="374">
        <v>0</v>
      </c>
      <c r="H56" s="758">
        <v>0</v>
      </c>
      <c r="I56" s="379">
        <v>0</v>
      </c>
      <c r="J56" s="689" t="s">
        <v>335</v>
      </c>
      <c r="K56" s="376">
        <v>0</v>
      </c>
      <c r="L56" s="450">
        <v>0</v>
      </c>
      <c r="M56" s="650">
        <v>0</v>
      </c>
      <c r="N56" s="690">
        <v>0</v>
      </c>
      <c r="O56" s="450">
        <v>0</v>
      </c>
      <c r="P56" s="380">
        <v>0</v>
      </c>
      <c r="Q56" s="689" t="s">
        <v>335</v>
      </c>
      <c r="R56" s="472" t="s">
        <v>335</v>
      </c>
    </row>
    <row r="57" spans="1:19" s="266" customFormat="1" ht="16.899999999999999" customHeight="1" x14ac:dyDescent="0.25">
      <c r="A57" s="275"/>
      <c r="B57" s="289" t="s">
        <v>22</v>
      </c>
      <c r="C57" s="753" t="s">
        <v>170</v>
      </c>
      <c r="D57" s="374">
        <v>0</v>
      </c>
      <c r="E57" s="758">
        <v>0</v>
      </c>
      <c r="F57" s="375">
        <v>0</v>
      </c>
      <c r="G57" s="374">
        <v>0</v>
      </c>
      <c r="H57" s="758">
        <v>0</v>
      </c>
      <c r="I57" s="379">
        <v>0</v>
      </c>
      <c r="J57" s="689" t="s">
        <v>335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335</v>
      </c>
      <c r="R57" s="472" t="s">
        <v>335</v>
      </c>
    </row>
    <row r="58" spans="1:19" s="266" customFormat="1" ht="18" customHeight="1" x14ac:dyDescent="0.25">
      <c r="A58" s="275"/>
      <c r="B58" s="1070" t="s">
        <v>216</v>
      </c>
      <c r="C58" s="1070"/>
      <c r="D58" s="384">
        <v>3103</v>
      </c>
      <c r="E58" s="384">
        <v>432</v>
      </c>
      <c r="F58" s="385">
        <v>2671</v>
      </c>
      <c r="G58" s="374">
        <v>4305</v>
      </c>
      <c r="H58" s="384">
        <v>720</v>
      </c>
      <c r="I58" s="388">
        <v>3585</v>
      </c>
      <c r="J58" s="688">
        <v>1.3421939348558591</v>
      </c>
      <c r="K58" s="650">
        <v>4951900.8800000008</v>
      </c>
      <c r="L58" s="453">
        <v>0</v>
      </c>
      <c r="M58" s="386">
        <v>4951900.8800000008</v>
      </c>
      <c r="N58" s="650">
        <v>6612698.6333000008</v>
      </c>
      <c r="O58" s="453">
        <v>0</v>
      </c>
      <c r="P58" s="651">
        <v>6612698.6333000008</v>
      </c>
      <c r="Q58" s="688">
        <v>1.3353859040288383</v>
      </c>
      <c r="R58" s="478">
        <v>1844.5463412273364</v>
      </c>
    </row>
    <row r="59" spans="1:19" s="266" customFormat="1" ht="9" customHeight="1" x14ac:dyDescent="0.2">
      <c r="A59" s="275"/>
      <c r="B59" s="755"/>
      <c r="C59" s="755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24</v>
      </c>
      <c r="C60" s="753" t="s">
        <v>171</v>
      </c>
      <c r="D60" s="374">
        <v>124</v>
      </c>
      <c r="E60" s="758">
        <v>37</v>
      </c>
      <c r="F60" s="375">
        <v>87</v>
      </c>
      <c r="G60" s="374">
        <v>1129</v>
      </c>
      <c r="H60" s="758">
        <v>60</v>
      </c>
      <c r="I60" s="379">
        <v>1069</v>
      </c>
      <c r="J60" s="689">
        <v>12.287356321839081</v>
      </c>
      <c r="K60" s="458"/>
      <c r="L60" s="459"/>
      <c r="M60" s="375">
        <v>265905.21999999997</v>
      </c>
      <c r="N60" s="458"/>
      <c r="O60" s="459"/>
      <c r="P60" s="379">
        <v>1029828.7100000001</v>
      </c>
      <c r="Q60" s="689">
        <v>3.8729164850543372</v>
      </c>
      <c r="R60" s="472">
        <v>963.35707202993456</v>
      </c>
    </row>
    <row r="61" spans="1:19" s="266" customFormat="1" ht="16.899999999999999" customHeight="1" x14ac:dyDescent="0.25">
      <c r="A61" s="275"/>
      <c r="B61" s="288" t="s">
        <v>66</v>
      </c>
      <c r="C61" s="753" t="s">
        <v>168</v>
      </c>
      <c r="D61" s="374">
        <v>245</v>
      </c>
      <c r="E61" s="758">
        <v>19</v>
      </c>
      <c r="F61" s="375">
        <v>226</v>
      </c>
      <c r="G61" s="374">
        <v>605</v>
      </c>
      <c r="H61" s="758">
        <v>22</v>
      </c>
      <c r="I61" s="379">
        <v>583</v>
      </c>
      <c r="J61" s="689">
        <v>2.5796460176991149</v>
      </c>
      <c r="K61" s="482"/>
      <c r="L61" s="483"/>
      <c r="M61" s="375">
        <v>764628.20000000019</v>
      </c>
      <c r="N61" s="482"/>
      <c r="O61" s="483"/>
      <c r="P61" s="379">
        <v>808434.96</v>
      </c>
      <c r="Q61" s="689">
        <v>1.0572915830203486</v>
      </c>
      <c r="R61" s="472">
        <v>1386.6808919382504</v>
      </c>
    </row>
    <row r="62" spans="1:19" s="266" customFormat="1" ht="16.899999999999999" customHeight="1" x14ac:dyDescent="0.25">
      <c r="A62" s="275"/>
      <c r="B62" s="288" t="s">
        <v>61</v>
      </c>
      <c r="C62" s="753" t="s">
        <v>165</v>
      </c>
      <c r="D62" s="374">
        <v>7</v>
      </c>
      <c r="E62" s="758">
        <v>1</v>
      </c>
      <c r="F62" s="375">
        <v>6</v>
      </c>
      <c r="G62" s="374">
        <v>462</v>
      </c>
      <c r="H62" s="758">
        <v>0</v>
      </c>
      <c r="I62" s="379">
        <v>462</v>
      </c>
      <c r="J62" s="689">
        <v>77</v>
      </c>
      <c r="K62" s="482"/>
      <c r="L62" s="484"/>
      <c r="M62" s="375">
        <v>5085.04</v>
      </c>
      <c r="N62" s="482"/>
      <c r="O62" s="483"/>
      <c r="P62" s="379">
        <v>18395.98</v>
      </c>
      <c r="Q62" s="689">
        <v>3.6176667243522176</v>
      </c>
      <c r="R62" s="472">
        <v>39.818138528138526</v>
      </c>
    </row>
    <row r="63" spans="1:19" s="266" customFormat="1" ht="16.899999999999999" customHeight="1" x14ac:dyDescent="0.25">
      <c r="A63" s="275"/>
      <c r="B63" s="289" t="s">
        <v>22</v>
      </c>
      <c r="C63" s="753" t="s">
        <v>170</v>
      </c>
      <c r="D63" s="374">
        <v>3</v>
      </c>
      <c r="E63" s="758">
        <v>0</v>
      </c>
      <c r="F63" s="375">
        <v>3</v>
      </c>
      <c r="G63" s="374">
        <v>1573</v>
      </c>
      <c r="H63" s="758">
        <v>0</v>
      </c>
      <c r="I63" s="379">
        <v>1573</v>
      </c>
      <c r="J63" s="689">
        <v>524.33333333333337</v>
      </c>
      <c r="K63" s="460"/>
      <c r="L63" s="461"/>
      <c r="M63" s="375">
        <v>1183.27</v>
      </c>
      <c r="N63" s="460"/>
      <c r="O63" s="461"/>
      <c r="P63" s="379">
        <v>15767.28</v>
      </c>
      <c r="Q63" s="689">
        <v>13.325175150219309</v>
      </c>
      <c r="R63" s="472">
        <v>10.02369993642721</v>
      </c>
    </row>
    <row r="64" spans="1:19" s="266" customFormat="1" ht="16.899999999999999" customHeight="1" x14ac:dyDescent="0.25">
      <c r="A64" s="275"/>
      <c r="B64" s="288" t="s">
        <v>55</v>
      </c>
      <c r="C64" s="753" t="s">
        <v>87</v>
      </c>
      <c r="D64" s="374">
        <v>0</v>
      </c>
      <c r="E64" s="758">
        <v>0</v>
      </c>
      <c r="F64" s="375">
        <v>0</v>
      </c>
      <c r="G64" s="374">
        <v>314</v>
      </c>
      <c r="H64" s="758">
        <v>0</v>
      </c>
      <c r="I64" s="379">
        <v>314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>
        <v>0</v>
      </c>
    </row>
    <row r="65" spans="1:21" s="266" customFormat="1" ht="16.899999999999999" customHeight="1" x14ac:dyDescent="0.25">
      <c r="A65" s="275"/>
      <c r="B65" s="289" t="s">
        <v>65</v>
      </c>
      <c r="C65" s="753" t="s">
        <v>167</v>
      </c>
      <c r="D65" s="374">
        <v>0</v>
      </c>
      <c r="E65" s="758">
        <v>0</v>
      </c>
      <c r="F65" s="375">
        <v>0</v>
      </c>
      <c r="G65" s="374">
        <v>1451</v>
      </c>
      <c r="H65" s="758">
        <v>0</v>
      </c>
      <c r="I65" s="379">
        <v>1451</v>
      </c>
      <c r="J65" s="689" t="s">
        <v>335</v>
      </c>
      <c r="K65" s="482"/>
      <c r="L65" s="484"/>
      <c r="M65" s="375">
        <v>0</v>
      </c>
      <c r="N65" s="482"/>
      <c r="O65" s="483"/>
      <c r="P65" s="379">
        <v>0</v>
      </c>
      <c r="Q65" s="689" t="s">
        <v>335</v>
      </c>
      <c r="R65" s="472">
        <v>0</v>
      </c>
    </row>
    <row r="66" spans="1:21" s="266" customFormat="1" ht="16.899999999999999" customHeight="1" x14ac:dyDescent="0.25">
      <c r="A66" s="275"/>
      <c r="B66" s="289" t="s">
        <v>67</v>
      </c>
      <c r="C66" s="753" t="s">
        <v>169</v>
      </c>
      <c r="D66" s="374">
        <v>0</v>
      </c>
      <c r="E66" s="758">
        <v>0</v>
      </c>
      <c r="F66" s="375">
        <v>0</v>
      </c>
      <c r="G66" s="374">
        <v>584</v>
      </c>
      <c r="H66" s="758">
        <v>0</v>
      </c>
      <c r="I66" s="379">
        <v>584</v>
      </c>
      <c r="J66" s="689" t="s">
        <v>335</v>
      </c>
      <c r="K66" s="482"/>
      <c r="L66" s="483"/>
      <c r="M66" s="375">
        <v>0</v>
      </c>
      <c r="N66" s="482"/>
      <c r="O66" s="483"/>
      <c r="P66" s="379">
        <v>0</v>
      </c>
      <c r="Q66" s="689" t="s">
        <v>335</v>
      </c>
      <c r="R66" s="472">
        <v>0</v>
      </c>
    </row>
    <row r="67" spans="1:21" s="266" customFormat="1" ht="18" customHeight="1" x14ac:dyDescent="0.25">
      <c r="A67" s="275"/>
      <c r="B67" s="1070" t="s">
        <v>217</v>
      </c>
      <c r="C67" s="1070"/>
      <c r="D67" s="374">
        <v>379</v>
      </c>
      <c r="E67" s="374">
        <v>57</v>
      </c>
      <c r="F67" s="393">
        <v>322</v>
      </c>
      <c r="G67" s="374">
        <v>6118</v>
      </c>
      <c r="H67" s="374">
        <v>82</v>
      </c>
      <c r="I67" s="394">
        <v>6036</v>
      </c>
      <c r="J67" s="688">
        <v>18.745341614906831</v>
      </c>
      <c r="K67" s="417"/>
      <c r="L67" s="462"/>
      <c r="M67" s="386">
        <v>1036801.7300000002</v>
      </c>
      <c r="N67" s="417"/>
      <c r="O67" s="462"/>
      <c r="P67" s="651">
        <v>1872426.93</v>
      </c>
      <c r="Q67" s="688">
        <v>1.8059643187516667</v>
      </c>
      <c r="R67" s="478">
        <v>310.20989562624254</v>
      </c>
    </row>
    <row r="68" spans="1:21" s="266" customFormat="1" ht="9" customHeight="1" x14ac:dyDescent="0.25">
      <c r="A68" s="275"/>
      <c r="B68" s="755"/>
      <c r="C68" s="755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890" t="s">
        <v>326</v>
      </c>
      <c r="C69" s="890"/>
      <c r="D69" s="374">
        <v>3482</v>
      </c>
      <c r="E69" s="384">
        <v>489</v>
      </c>
      <c r="F69" s="455">
        <v>2993</v>
      </c>
      <c r="G69" s="374">
        <v>10423</v>
      </c>
      <c r="H69" s="384">
        <v>802</v>
      </c>
      <c r="I69" s="388">
        <v>9621</v>
      </c>
      <c r="J69" s="449">
        <v>3.2145005011693955</v>
      </c>
      <c r="K69" s="650">
        <v>5988702.6100000013</v>
      </c>
      <c r="L69" s="453">
        <v>0</v>
      </c>
      <c r="M69" s="386">
        <v>5988702.6100000013</v>
      </c>
      <c r="N69" s="650">
        <v>8485125.5633000005</v>
      </c>
      <c r="O69" s="453">
        <v>0</v>
      </c>
      <c r="P69" s="651">
        <v>8485125.5633000005</v>
      </c>
      <c r="Q69" s="449">
        <v>1.4168553885329762</v>
      </c>
      <c r="R69" s="478">
        <v>881.9380067872363</v>
      </c>
    </row>
    <row r="70" spans="1:21" s="266" customFormat="1" ht="9" customHeight="1" x14ac:dyDescent="0.25">
      <c r="A70" s="275"/>
      <c r="B70" s="755"/>
      <c r="C70" s="755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6"/>
      <c r="B71" s="755"/>
      <c r="C71" s="755"/>
      <c r="D71" s="755"/>
      <c r="E71" s="755"/>
      <c r="F71" s="755"/>
      <c r="G71" s="755"/>
      <c r="H71" s="755"/>
      <c r="I71" s="755"/>
      <c r="J71" s="755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6"/>
      <c r="B72" s="755"/>
      <c r="C72" s="755"/>
      <c r="D72" s="755"/>
      <c r="E72" s="755"/>
      <c r="F72" s="755"/>
      <c r="G72" s="755"/>
      <c r="H72" s="755"/>
      <c r="I72" s="755"/>
      <c r="J72" s="755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6"/>
      <c r="B73" s="755"/>
      <c r="C73" s="755"/>
      <c r="D73" s="755"/>
      <c r="E73" s="755"/>
      <c r="F73" s="755"/>
      <c r="G73" s="755"/>
      <c r="H73" s="755"/>
      <c r="I73" s="755"/>
      <c r="J73" s="755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5"/>
      <c r="C74" s="755"/>
      <c r="D74" s="755"/>
      <c r="E74" s="755"/>
      <c r="F74" s="755"/>
      <c r="G74" s="755"/>
      <c r="H74" s="755"/>
      <c r="I74" s="755"/>
      <c r="J74" s="755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5"/>
      <c r="C75" s="755"/>
      <c r="D75" s="755"/>
      <c r="E75" s="755"/>
      <c r="F75" s="755"/>
      <c r="G75" s="755"/>
      <c r="H75" s="755"/>
      <c r="I75" s="755"/>
      <c r="J75" s="755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64" t="s">
        <v>294</v>
      </c>
      <c r="C76" s="1164"/>
      <c r="D76" s="1164"/>
      <c r="E76" s="1164"/>
      <c r="F76" s="1164"/>
      <c r="G76" s="1164"/>
      <c r="H76" s="1164"/>
      <c r="I76" s="1164"/>
      <c r="J76" s="1164"/>
      <c r="K76" s="1164"/>
      <c r="L76" s="1164"/>
      <c r="M76" s="1164"/>
      <c r="N76" s="1164"/>
      <c r="O76" s="1164"/>
      <c r="P76" s="1164"/>
      <c r="Q76" s="1164"/>
      <c r="R76" s="755"/>
    </row>
    <row r="77" spans="1:21" s="266" customFormat="1" ht="16.149999999999999" customHeight="1" x14ac:dyDescent="0.25">
      <c r="A77" s="275"/>
      <c r="B77" s="1063" t="s">
        <v>84</v>
      </c>
      <c r="C77" s="875" t="s">
        <v>211</v>
      </c>
      <c r="D77" s="878" t="s">
        <v>81</v>
      </c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83"/>
      <c r="S77" s="465"/>
      <c r="T77" s="465"/>
      <c r="U77" s="466"/>
    </row>
    <row r="78" spans="1:21" s="266" customFormat="1" ht="15" customHeight="1" x14ac:dyDescent="0.25">
      <c r="A78" s="275"/>
      <c r="B78" s="1064"/>
      <c r="C78" s="876"/>
      <c r="D78" s="893" t="s">
        <v>197</v>
      </c>
      <c r="E78" s="1075"/>
      <c r="F78" s="1075"/>
      <c r="G78" s="1075"/>
      <c r="H78" s="1075"/>
      <c r="I78" s="894"/>
      <c r="J78" s="885" t="s">
        <v>332</v>
      </c>
      <c r="K78" s="893" t="s">
        <v>220</v>
      </c>
      <c r="L78" s="1075"/>
      <c r="M78" s="1075"/>
      <c r="N78" s="1075"/>
      <c r="O78" s="1075"/>
      <c r="P78" s="894"/>
      <c r="Q78" s="1162" t="s">
        <v>332</v>
      </c>
      <c r="R78" s="962" t="s">
        <v>323</v>
      </c>
    </row>
    <row r="79" spans="1:21" s="266" customFormat="1" ht="19.149999999999999" customHeight="1" x14ac:dyDescent="0.25">
      <c r="A79" s="275"/>
      <c r="B79" s="1064"/>
      <c r="C79" s="876"/>
      <c r="D79" s="921" t="s">
        <v>333</v>
      </c>
      <c r="E79" s="1158"/>
      <c r="F79" s="922"/>
      <c r="G79" s="1158" t="s">
        <v>334</v>
      </c>
      <c r="H79" s="1158"/>
      <c r="I79" s="922"/>
      <c r="J79" s="885"/>
      <c r="K79" s="921" t="s">
        <v>333</v>
      </c>
      <c r="L79" s="1158"/>
      <c r="M79" s="922"/>
      <c r="N79" s="1158" t="s">
        <v>334</v>
      </c>
      <c r="O79" s="1158"/>
      <c r="P79" s="922"/>
      <c r="Q79" s="1162"/>
      <c r="R79" s="885"/>
    </row>
    <row r="80" spans="1:21" s="266" customFormat="1" ht="19.149999999999999" customHeight="1" x14ac:dyDescent="0.25">
      <c r="A80" s="275"/>
      <c r="B80" s="1065"/>
      <c r="C80" s="877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886"/>
      <c r="K80" s="372" t="s">
        <v>292</v>
      </c>
      <c r="L80" s="749" t="s">
        <v>215</v>
      </c>
      <c r="M80" s="372" t="s">
        <v>221</v>
      </c>
      <c r="N80" s="372" t="s">
        <v>293</v>
      </c>
      <c r="O80" s="749" t="s">
        <v>215</v>
      </c>
      <c r="P80" s="372" t="s">
        <v>221</v>
      </c>
      <c r="Q80" s="1036"/>
      <c r="R80" s="886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53" t="s">
        <v>179</v>
      </c>
      <c r="D82" s="374">
        <v>1029</v>
      </c>
      <c r="E82" s="758">
        <v>127</v>
      </c>
      <c r="F82" s="375">
        <v>902</v>
      </c>
      <c r="G82" s="374">
        <v>1135</v>
      </c>
      <c r="H82" s="758">
        <v>142</v>
      </c>
      <c r="I82" s="379">
        <v>993</v>
      </c>
      <c r="J82" s="689">
        <v>1.1008869179600886</v>
      </c>
      <c r="K82" s="758">
        <v>28663242.479999997</v>
      </c>
      <c r="L82" s="450">
        <v>0</v>
      </c>
      <c r="M82" s="650">
        <v>28663242.479999997</v>
      </c>
      <c r="N82" s="758">
        <v>4522880.8</v>
      </c>
      <c r="O82" s="450">
        <v>0</v>
      </c>
      <c r="P82" s="380">
        <v>4522880.8</v>
      </c>
      <c r="Q82" s="689">
        <v>0.15779375983564578</v>
      </c>
      <c r="R82" s="472">
        <v>4554.7641490433025</v>
      </c>
    </row>
    <row r="83" spans="1:18" s="266" customFormat="1" ht="16.899999999999999" customHeight="1" x14ac:dyDescent="0.25">
      <c r="A83" s="275"/>
      <c r="B83" s="288" t="s">
        <v>55</v>
      </c>
      <c r="C83" s="753" t="s">
        <v>176</v>
      </c>
      <c r="D83" s="374">
        <v>588</v>
      </c>
      <c r="E83" s="758">
        <v>45</v>
      </c>
      <c r="F83" s="375">
        <v>543</v>
      </c>
      <c r="G83" s="374">
        <v>635</v>
      </c>
      <c r="H83" s="758">
        <v>45</v>
      </c>
      <c r="I83" s="379">
        <v>590</v>
      </c>
      <c r="J83" s="689">
        <v>1.0865561694290975</v>
      </c>
      <c r="K83" s="758">
        <v>1079385.8700000001</v>
      </c>
      <c r="L83" s="450">
        <v>0</v>
      </c>
      <c r="M83" s="650">
        <v>1079385.8700000001</v>
      </c>
      <c r="N83" s="758">
        <v>1526054.94</v>
      </c>
      <c r="O83" s="450">
        <v>0</v>
      </c>
      <c r="P83" s="380">
        <v>1526054.94</v>
      </c>
      <c r="Q83" s="689">
        <v>1.4138177851077482</v>
      </c>
      <c r="R83" s="472">
        <v>2586.5337966101692</v>
      </c>
    </row>
    <row r="84" spans="1:18" s="266" customFormat="1" ht="16.899999999999999" customHeight="1" x14ac:dyDescent="0.25">
      <c r="A84" s="275"/>
      <c r="B84" s="289" t="s">
        <v>57</v>
      </c>
      <c r="C84" s="753" t="s">
        <v>174</v>
      </c>
      <c r="D84" s="374">
        <v>593</v>
      </c>
      <c r="E84" s="758">
        <v>36</v>
      </c>
      <c r="F84" s="375">
        <v>557</v>
      </c>
      <c r="G84" s="374">
        <v>581</v>
      </c>
      <c r="H84" s="758">
        <v>65</v>
      </c>
      <c r="I84" s="379">
        <v>516</v>
      </c>
      <c r="J84" s="689">
        <v>0.92639138240574503</v>
      </c>
      <c r="K84" s="758">
        <v>1216252.1499999999</v>
      </c>
      <c r="L84" s="450">
        <v>0</v>
      </c>
      <c r="M84" s="650">
        <v>1216252.1499999999</v>
      </c>
      <c r="N84" s="758">
        <v>1463724.25</v>
      </c>
      <c r="O84" s="450">
        <v>0</v>
      </c>
      <c r="P84" s="380">
        <v>1463724.25</v>
      </c>
      <c r="Q84" s="689">
        <v>1.2034710483348376</v>
      </c>
      <c r="R84" s="472">
        <v>2836.6749031007753</v>
      </c>
    </row>
    <row r="85" spans="1:18" s="266" customFormat="1" ht="16.899999999999999" customHeight="1" x14ac:dyDescent="0.25">
      <c r="A85" s="275"/>
      <c r="B85" s="289" t="s">
        <v>59</v>
      </c>
      <c r="C85" s="753" t="s">
        <v>177</v>
      </c>
      <c r="D85" s="374">
        <v>274</v>
      </c>
      <c r="E85" s="758">
        <v>22</v>
      </c>
      <c r="F85" s="375">
        <v>252</v>
      </c>
      <c r="G85" s="374">
        <v>374</v>
      </c>
      <c r="H85" s="758">
        <v>22</v>
      </c>
      <c r="I85" s="379">
        <v>352</v>
      </c>
      <c r="J85" s="689">
        <v>1.3968253968253967</v>
      </c>
      <c r="K85" s="758">
        <v>359595.85</v>
      </c>
      <c r="L85" s="450">
        <v>0</v>
      </c>
      <c r="M85" s="650">
        <v>359595.85</v>
      </c>
      <c r="N85" s="758">
        <v>605157.15</v>
      </c>
      <c r="O85" s="450">
        <v>0</v>
      </c>
      <c r="P85" s="380">
        <v>605157.15</v>
      </c>
      <c r="Q85" s="689">
        <v>1.6828813513837828</v>
      </c>
      <c r="R85" s="472">
        <v>1719.1964488636365</v>
      </c>
    </row>
    <row r="86" spans="1:18" s="266" customFormat="1" ht="16.899999999999999" customHeight="1" x14ac:dyDescent="0.25">
      <c r="A86" s="275"/>
      <c r="B86" s="288" t="s">
        <v>61</v>
      </c>
      <c r="C86" s="752" t="s">
        <v>173</v>
      </c>
      <c r="D86" s="374">
        <v>146</v>
      </c>
      <c r="E86" s="758">
        <v>8</v>
      </c>
      <c r="F86" s="375">
        <v>138</v>
      </c>
      <c r="G86" s="374">
        <v>324</v>
      </c>
      <c r="H86" s="758">
        <v>30</v>
      </c>
      <c r="I86" s="379">
        <v>294</v>
      </c>
      <c r="J86" s="689">
        <v>2.1304347826086958</v>
      </c>
      <c r="K86" s="758">
        <v>210740.84</v>
      </c>
      <c r="L86" s="450">
        <v>0</v>
      </c>
      <c r="M86" s="650">
        <v>210740.84</v>
      </c>
      <c r="N86" s="758">
        <v>541385.48</v>
      </c>
      <c r="O86" s="450">
        <v>0</v>
      </c>
      <c r="P86" s="380">
        <v>541385.48</v>
      </c>
      <c r="Q86" s="689">
        <v>2.5689632821051678</v>
      </c>
      <c r="R86" s="472">
        <v>1841.4472108843536</v>
      </c>
    </row>
    <row r="87" spans="1:18" s="266" customFormat="1" ht="16.899999999999999" customHeight="1" x14ac:dyDescent="0.25">
      <c r="A87" s="275"/>
      <c r="B87" s="289" t="s">
        <v>63</v>
      </c>
      <c r="C87" s="753" t="s">
        <v>178</v>
      </c>
      <c r="D87" s="374">
        <v>134</v>
      </c>
      <c r="E87" s="758">
        <v>11</v>
      </c>
      <c r="F87" s="375">
        <v>123</v>
      </c>
      <c r="G87" s="374">
        <v>223</v>
      </c>
      <c r="H87" s="758">
        <v>13</v>
      </c>
      <c r="I87" s="379">
        <v>210</v>
      </c>
      <c r="J87" s="689">
        <v>1.7073170731707317</v>
      </c>
      <c r="K87" s="758">
        <v>208355.27</v>
      </c>
      <c r="L87" s="450">
        <v>0</v>
      </c>
      <c r="M87" s="650">
        <v>208355.27</v>
      </c>
      <c r="N87" s="758">
        <v>387093.86</v>
      </c>
      <c r="O87" s="450">
        <v>0</v>
      </c>
      <c r="P87" s="380">
        <v>387093.86</v>
      </c>
      <c r="Q87" s="689">
        <v>1.8578549033101011</v>
      </c>
      <c r="R87" s="472">
        <v>1843.3040952380952</v>
      </c>
    </row>
    <row r="88" spans="1:18" s="266" customFormat="1" ht="16.899999999999999" customHeight="1" x14ac:dyDescent="0.25">
      <c r="A88" s="275"/>
      <c r="B88" s="289" t="s">
        <v>65</v>
      </c>
      <c r="C88" s="752" t="s">
        <v>175</v>
      </c>
      <c r="D88" s="374">
        <v>123</v>
      </c>
      <c r="E88" s="758">
        <v>8</v>
      </c>
      <c r="F88" s="375">
        <v>115</v>
      </c>
      <c r="G88" s="374">
        <v>102</v>
      </c>
      <c r="H88" s="758">
        <v>6</v>
      </c>
      <c r="I88" s="379">
        <v>96</v>
      </c>
      <c r="J88" s="689">
        <v>0.83478260869565213</v>
      </c>
      <c r="K88" s="758">
        <v>174929.81</v>
      </c>
      <c r="L88" s="450">
        <v>0</v>
      </c>
      <c r="M88" s="650">
        <v>174929.81</v>
      </c>
      <c r="N88" s="758">
        <v>153384.53999999998</v>
      </c>
      <c r="O88" s="450">
        <v>0</v>
      </c>
      <c r="P88" s="380">
        <v>153384.53999999998</v>
      </c>
      <c r="Q88" s="689">
        <v>0.87683477161496937</v>
      </c>
      <c r="R88" s="472">
        <v>1597.7556249999998</v>
      </c>
    </row>
    <row r="89" spans="1:18" s="266" customFormat="1" ht="18" customHeight="1" x14ac:dyDescent="0.25">
      <c r="A89" s="275"/>
      <c r="B89" s="1070" t="s">
        <v>216</v>
      </c>
      <c r="C89" s="1070"/>
      <c r="D89" s="384">
        <v>2887</v>
      </c>
      <c r="E89" s="384">
        <v>257</v>
      </c>
      <c r="F89" s="385">
        <v>2630</v>
      </c>
      <c r="G89" s="384">
        <v>3374</v>
      </c>
      <c r="H89" s="384">
        <v>323</v>
      </c>
      <c r="I89" s="388">
        <v>3051</v>
      </c>
      <c r="J89" s="688">
        <v>1.1600760456273764</v>
      </c>
      <c r="K89" s="650">
        <v>31912502.269999996</v>
      </c>
      <c r="L89" s="457">
        <v>0</v>
      </c>
      <c r="M89" s="408">
        <v>31912502.269999996</v>
      </c>
      <c r="N89" s="486">
        <v>9199681.0199999996</v>
      </c>
      <c r="O89" s="457">
        <v>0</v>
      </c>
      <c r="P89" s="454">
        <v>9199681.0199999996</v>
      </c>
      <c r="Q89" s="688">
        <v>0.28827827232615189</v>
      </c>
      <c r="R89" s="478">
        <v>3015.3002359882003</v>
      </c>
    </row>
    <row r="90" spans="1:18" s="266" customFormat="1" ht="9" customHeight="1" x14ac:dyDescent="0.25">
      <c r="A90" s="275"/>
      <c r="B90" s="755"/>
      <c r="C90" s="755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53" t="s">
        <v>179</v>
      </c>
      <c r="D91" s="374">
        <v>16</v>
      </c>
      <c r="E91" s="758">
        <v>0</v>
      </c>
      <c r="F91" s="375">
        <v>16</v>
      </c>
      <c r="G91" s="374">
        <v>27</v>
      </c>
      <c r="H91" s="758">
        <v>2</v>
      </c>
      <c r="I91" s="379">
        <v>25</v>
      </c>
      <c r="J91" s="689">
        <v>1.5625</v>
      </c>
      <c r="K91" s="758">
        <v>20571.23</v>
      </c>
      <c r="L91" s="450">
        <v>0</v>
      </c>
      <c r="M91" s="650">
        <v>20571.23</v>
      </c>
      <c r="N91" s="758">
        <v>48451.72</v>
      </c>
      <c r="O91" s="450">
        <v>0</v>
      </c>
      <c r="P91" s="380">
        <v>48451.72</v>
      </c>
      <c r="Q91" s="689">
        <v>2.3553146797736453</v>
      </c>
      <c r="R91" s="472">
        <v>1938.0688</v>
      </c>
    </row>
    <row r="92" spans="1:18" s="266" customFormat="1" ht="16.899999999999999" customHeight="1" x14ac:dyDescent="0.25">
      <c r="A92" s="275"/>
      <c r="B92" s="288" t="s">
        <v>55</v>
      </c>
      <c r="C92" s="752" t="s">
        <v>175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650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752" t="s">
        <v>173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650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753" t="s">
        <v>174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650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753" t="s">
        <v>176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650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753" t="s">
        <v>177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650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753" t="s">
        <v>178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689" t="s">
        <v>335</v>
      </c>
      <c r="K97" s="758">
        <v>0</v>
      </c>
      <c r="L97" s="450"/>
      <c r="M97" s="650">
        <v>0</v>
      </c>
      <c r="N97" s="758">
        <v>0</v>
      </c>
      <c r="O97" s="450"/>
      <c r="P97" s="380">
        <v>0</v>
      </c>
      <c r="Q97" s="689" t="s">
        <v>335</v>
      </c>
      <c r="R97" s="472" t="s">
        <v>335</v>
      </c>
    </row>
    <row r="98" spans="1:18" s="266" customFormat="1" ht="18" customHeight="1" x14ac:dyDescent="0.25">
      <c r="A98" s="275"/>
      <c r="B98" s="1070" t="s">
        <v>217</v>
      </c>
      <c r="C98" s="1070"/>
      <c r="D98" s="384">
        <v>16</v>
      </c>
      <c r="E98" s="384">
        <v>0</v>
      </c>
      <c r="F98" s="385">
        <v>16</v>
      </c>
      <c r="G98" s="384">
        <v>27</v>
      </c>
      <c r="H98" s="384">
        <v>2</v>
      </c>
      <c r="I98" s="388">
        <v>25</v>
      </c>
      <c r="J98" s="688">
        <v>1.5625</v>
      </c>
      <c r="K98" s="650">
        <v>20571.23</v>
      </c>
      <c r="L98" s="457">
        <v>0</v>
      </c>
      <c r="M98" s="408">
        <v>20571.23</v>
      </c>
      <c r="N98" s="486">
        <v>48451.72</v>
      </c>
      <c r="O98" s="457">
        <v>0</v>
      </c>
      <c r="P98" s="454">
        <v>48451.72</v>
      </c>
      <c r="Q98" s="688">
        <v>2.3553146797736453</v>
      </c>
      <c r="R98" s="478">
        <v>1938.0688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890" t="s">
        <v>326</v>
      </c>
      <c r="C100" s="890"/>
      <c r="D100" s="374">
        <v>2903</v>
      </c>
      <c r="E100" s="384">
        <v>257</v>
      </c>
      <c r="F100" s="455">
        <v>2646</v>
      </c>
      <c r="G100" s="374">
        <v>3401</v>
      </c>
      <c r="H100" s="384">
        <v>325</v>
      </c>
      <c r="I100" s="388">
        <v>3076</v>
      </c>
      <c r="J100" s="449">
        <v>1.1625094482237339</v>
      </c>
      <c r="K100" s="650">
        <v>31933073.499999996</v>
      </c>
      <c r="L100" s="453">
        <v>0</v>
      </c>
      <c r="M100" s="386">
        <v>31933073.499999996</v>
      </c>
      <c r="N100" s="650">
        <v>9248132.7400000002</v>
      </c>
      <c r="O100" s="453">
        <v>0</v>
      </c>
      <c r="P100" s="651">
        <v>9248132.7400000002</v>
      </c>
      <c r="Q100" s="449">
        <v>0.28960985355825525</v>
      </c>
      <c r="R100" s="478">
        <v>3006.5451040312096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68" t="s">
        <v>295</v>
      </c>
      <c r="C116" s="868"/>
      <c r="D116" s="868"/>
      <c r="E116" s="868"/>
      <c r="F116" s="868"/>
      <c r="G116" s="868"/>
      <c r="H116" s="868"/>
      <c r="I116" s="868"/>
      <c r="J116" s="868"/>
      <c r="K116" s="868"/>
      <c r="L116" s="868"/>
      <c r="M116" s="868"/>
      <c r="N116" s="868"/>
      <c r="O116" s="868"/>
      <c r="P116" s="868"/>
      <c r="Q116" s="868"/>
      <c r="R116" s="750"/>
    </row>
    <row r="117" spans="1:18" s="266" customFormat="1" ht="18" customHeight="1" x14ac:dyDescent="0.25">
      <c r="A117" s="275"/>
      <c r="B117" s="1063" t="s">
        <v>84</v>
      </c>
      <c r="C117" s="875" t="s">
        <v>211</v>
      </c>
      <c r="D117" s="878" t="s">
        <v>208</v>
      </c>
      <c r="E117" s="879"/>
      <c r="F117" s="879"/>
      <c r="G117" s="879"/>
      <c r="H117" s="879"/>
      <c r="I117" s="879"/>
      <c r="J117" s="879"/>
      <c r="K117" s="879"/>
      <c r="L117" s="879"/>
      <c r="M117" s="879"/>
      <c r="N117" s="879"/>
      <c r="O117" s="879"/>
      <c r="P117" s="879"/>
      <c r="Q117" s="879"/>
      <c r="R117" s="883"/>
    </row>
    <row r="118" spans="1:18" s="266" customFormat="1" ht="15.6" customHeight="1" x14ac:dyDescent="0.25">
      <c r="A118" s="275"/>
      <c r="B118" s="1064"/>
      <c r="C118" s="876"/>
      <c r="D118" s="893" t="s">
        <v>197</v>
      </c>
      <c r="E118" s="1075"/>
      <c r="F118" s="1075"/>
      <c r="G118" s="1075"/>
      <c r="H118" s="1075"/>
      <c r="I118" s="894"/>
      <c r="J118" s="885" t="s">
        <v>332</v>
      </c>
      <c r="K118" s="893" t="s">
        <v>220</v>
      </c>
      <c r="L118" s="1075"/>
      <c r="M118" s="1075"/>
      <c r="N118" s="1075"/>
      <c r="O118" s="1075"/>
      <c r="P118" s="894"/>
      <c r="Q118" s="1035" t="s">
        <v>332</v>
      </c>
      <c r="R118" s="962" t="s">
        <v>323</v>
      </c>
    </row>
    <row r="119" spans="1:18" s="266" customFormat="1" ht="19.149999999999999" customHeight="1" x14ac:dyDescent="0.25">
      <c r="A119" s="275"/>
      <c r="B119" s="1064"/>
      <c r="C119" s="876"/>
      <c r="D119" s="921" t="s">
        <v>333</v>
      </c>
      <c r="E119" s="1158"/>
      <c r="F119" s="922"/>
      <c r="G119" s="1158" t="s">
        <v>334</v>
      </c>
      <c r="H119" s="1158"/>
      <c r="I119" s="922"/>
      <c r="J119" s="885"/>
      <c r="K119" s="921" t="s">
        <v>333</v>
      </c>
      <c r="L119" s="1158"/>
      <c r="M119" s="922"/>
      <c r="N119" s="1158" t="s">
        <v>334</v>
      </c>
      <c r="O119" s="1158"/>
      <c r="P119" s="922"/>
      <c r="Q119" s="1162"/>
      <c r="R119" s="885"/>
    </row>
    <row r="120" spans="1:18" s="266" customFormat="1" ht="19.149999999999999" customHeight="1" x14ac:dyDescent="0.25">
      <c r="A120" s="275"/>
      <c r="B120" s="1065"/>
      <c r="C120" s="877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886"/>
      <c r="K120" s="372" t="s">
        <v>292</v>
      </c>
      <c r="L120" s="749" t="s">
        <v>215</v>
      </c>
      <c r="M120" s="372" t="s">
        <v>221</v>
      </c>
      <c r="N120" s="372" t="s">
        <v>293</v>
      </c>
      <c r="O120" s="749" t="s">
        <v>215</v>
      </c>
      <c r="P120" s="372" t="s">
        <v>221</v>
      </c>
      <c r="Q120" s="1036"/>
      <c r="R120" s="886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867" t="s">
        <v>169</v>
      </c>
      <c r="D122" s="374">
        <v>11698</v>
      </c>
      <c r="E122" s="374">
        <v>1471</v>
      </c>
      <c r="F122" s="375">
        <v>10227</v>
      </c>
      <c r="G122" s="374">
        <v>12451</v>
      </c>
      <c r="H122" s="374">
        <v>1505</v>
      </c>
      <c r="I122" s="379">
        <v>10946</v>
      </c>
      <c r="J122" s="448">
        <v>1.0703040969981421</v>
      </c>
      <c r="K122" s="376">
        <v>21952477.359999999</v>
      </c>
      <c r="L122" s="450">
        <v>-445778.08999999997</v>
      </c>
      <c r="M122" s="650">
        <v>21506699.27</v>
      </c>
      <c r="N122" s="376">
        <v>23457815.609999999</v>
      </c>
      <c r="O122" s="450">
        <v>-321970.82</v>
      </c>
      <c r="P122" s="380">
        <v>23135844.789999999</v>
      </c>
      <c r="Q122" s="448">
        <v>1.0757506068015057</v>
      </c>
      <c r="R122" s="472">
        <v>2113.6346418783114</v>
      </c>
    </row>
    <row r="123" spans="1:18" s="266" customFormat="1" ht="18" customHeight="1" x14ac:dyDescent="0.25">
      <c r="A123" s="275"/>
      <c r="B123" s="439" t="s">
        <v>55</v>
      </c>
      <c r="C123" s="753" t="s">
        <v>171</v>
      </c>
      <c r="D123" s="374">
        <v>7816</v>
      </c>
      <c r="E123" s="374">
        <v>1061</v>
      </c>
      <c r="F123" s="375">
        <v>6755</v>
      </c>
      <c r="G123" s="374">
        <v>9708</v>
      </c>
      <c r="H123" s="374">
        <v>1390</v>
      </c>
      <c r="I123" s="379">
        <v>8318</v>
      </c>
      <c r="J123" s="448">
        <v>1.2313841598815691</v>
      </c>
      <c r="K123" s="376">
        <v>11982488.766000006</v>
      </c>
      <c r="L123" s="450">
        <v>-23190.180000000008</v>
      </c>
      <c r="M123" s="650">
        <v>11959298.586000007</v>
      </c>
      <c r="N123" s="376">
        <v>16922580.019999996</v>
      </c>
      <c r="O123" s="450">
        <v>-448.78999999999996</v>
      </c>
      <c r="P123" s="380">
        <v>16922131.229999997</v>
      </c>
      <c r="Q123" s="448">
        <v>1.4149768992146132</v>
      </c>
      <c r="R123" s="472">
        <v>2034.3990418369797</v>
      </c>
    </row>
    <row r="124" spans="1:18" s="266" customFormat="1" ht="18" customHeight="1" x14ac:dyDescent="0.25">
      <c r="A124" s="275"/>
      <c r="B124" s="440" t="s">
        <v>57</v>
      </c>
      <c r="C124" s="753" t="s">
        <v>166</v>
      </c>
      <c r="D124" s="374">
        <v>8927</v>
      </c>
      <c r="E124" s="374">
        <v>822</v>
      </c>
      <c r="F124" s="375">
        <v>8105</v>
      </c>
      <c r="G124" s="374">
        <v>9763</v>
      </c>
      <c r="H124" s="374">
        <v>1136</v>
      </c>
      <c r="I124" s="379">
        <v>8627</v>
      </c>
      <c r="J124" s="448">
        <v>1.0644046884639111</v>
      </c>
      <c r="K124" s="376">
        <v>14811561.209999999</v>
      </c>
      <c r="L124" s="450">
        <v>-0.5</v>
      </c>
      <c r="M124" s="650">
        <v>14811560.709999999</v>
      </c>
      <c r="N124" s="376">
        <v>15995750.766899999</v>
      </c>
      <c r="O124" s="450">
        <v>-24481.72</v>
      </c>
      <c r="P124" s="380">
        <v>15971269.046899999</v>
      </c>
      <c r="Q124" s="448">
        <v>1.0782975109514978</v>
      </c>
      <c r="R124" s="472">
        <v>1851.3120490205167</v>
      </c>
    </row>
    <row r="125" spans="1:18" s="266" customFormat="1" ht="18" customHeight="1" x14ac:dyDescent="0.25">
      <c r="A125" s="275"/>
      <c r="B125" s="440" t="s">
        <v>59</v>
      </c>
      <c r="C125" s="753" t="s">
        <v>87</v>
      </c>
      <c r="D125" s="374">
        <v>11134</v>
      </c>
      <c r="E125" s="374">
        <v>1349</v>
      </c>
      <c r="F125" s="375">
        <v>9785</v>
      </c>
      <c r="G125" s="374">
        <v>11528</v>
      </c>
      <c r="H125" s="374">
        <v>1371</v>
      </c>
      <c r="I125" s="379">
        <v>10157</v>
      </c>
      <c r="J125" s="448">
        <v>1.0380173735309146</v>
      </c>
      <c r="K125" s="376">
        <v>15313606.350000001</v>
      </c>
      <c r="L125" s="450">
        <v>0</v>
      </c>
      <c r="M125" s="650">
        <v>15313606.350000001</v>
      </c>
      <c r="N125" s="376">
        <v>14772248.029999999</v>
      </c>
      <c r="O125" s="450">
        <v>0</v>
      </c>
      <c r="P125" s="380">
        <v>14772248.029999999</v>
      </c>
      <c r="Q125" s="448">
        <v>0.96464854145868772</v>
      </c>
      <c r="R125" s="472">
        <v>1454.3908663975583</v>
      </c>
    </row>
    <row r="126" spans="1:18" s="266" customFormat="1" ht="18" customHeight="1" x14ac:dyDescent="0.25">
      <c r="A126" s="275"/>
      <c r="B126" s="439" t="s">
        <v>61</v>
      </c>
      <c r="C126" s="753" t="s">
        <v>165</v>
      </c>
      <c r="D126" s="374">
        <v>5910</v>
      </c>
      <c r="E126" s="374">
        <v>616</v>
      </c>
      <c r="F126" s="375">
        <v>5294</v>
      </c>
      <c r="G126" s="374">
        <v>5601</v>
      </c>
      <c r="H126" s="374">
        <v>586</v>
      </c>
      <c r="I126" s="379">
        <v>5015</v>
      </c>
      <c r="J126" s="448">
        <v>0.94729882886286365</v>
      </c>
      <c r="K126" s="376">
        <v>14612901.449999999</v>
      </c>
      <c r="L126" s="450">
        <v>-898294.70999999892</v>
      </c>
      <c r="M126" s="650">
        <v>13714606.74</v>
      </c>
      <c r="N126" s="376">
        <v>12928563.1</v>
      </c>
      <c r="O126" s="450">
        <v>-825280.55999999994</v>
      </c>
      <c r="P126" s="380">
        <v>12103282.539999999</v>
      </c>
      <c r="Q126" s="448">
        <v>0.88251036062883115</v>
      </c>
      <c r="R126" s="472">
        <v>2413.4162592223329</v>
      </c>
    </row>
    <row r="127" spans="1:18" s="266" customFormat="1" ht="18" customHeight="1" x14ac:dyDescent="0.25">
      <c r="A127" s="275"/>
      <c r="B127" s="440" t="s">
        <v>63</v>
      </c>
      <c r="C127" s="753" t="s">
        <v>167</v>
      </c>
      <c r="D127" s="374">
        <v>2136</v>
      </c>
      <c r="E127" s="374">
        <v>34</v>
      </c>
      <c r="F127" s="375">
        <v>2102</v>
      </c>
      <c r="G127" s="374">
        <v>2778</v>
      </c>
      <c r="H127" s="374">
        <v>90</v>
      </c>
      <c r="I127" s="379">
        <v>2688</v>
      </c>
      <c r="J127" s="448">
        <v>1.2787821122740248</v>
      </c>
      <c r="K127" s="376">
        <v>10474543.149999997</v>
      </c>
      <c r="L127" s="450">
        <v>0</v>
      </c>
      <c r="M127" s="650">
        <v>10474543.149999997</v>
      </c>
      <c r="N127" s="376">
        <v>12097264.899999991</v>
      </c>
      <c r="O127" s="450">
        <v>0</v>
      </c>
      <c r="P127" s="380">
        <v>12097264.899999991</v>
      </c>
      <c r="Q127" s="448">
        <v>1.1549205274885899</v>
      </c>
      <c r="R127" s="472">
        <v>4500.4705729166635</v>
      </c>
    </row>
    <row r="128" spans="1:18" s="266" customFormat="1" ht="18" customHeight="1" x14ac:dyDescent="0.25">
      <c r="A128" s="275"/>
      <c r="B128" s="440" t="s">
        <v>65</v>
      </c>
      <c r="C128" s="753" t="s">
        <v>170</v>
      </c>
      <c r="D128" s="374">
        <v>7124</v>
      </c>
      <c r="E128" s="374">
        <v>550</v>
      </c>
      <c r="F128" s="375">
        <v>6574</v>
      </c>
      <c r="G128" s="374">
        <v>7462</v>
      </c>
      <c r="H128" s="374">
        <v>558</v>
      </c>
      <c r="I128" s="379">
        <v>6904</v>
      </c>
      <c r="J128" s="448">
        <v>1.0501977487070278</v>
      </c>
      <c r="K128" s="376">
        <v>13385560.901999999</v>
      </c>
      <c r="L128" s="450">
        <v>-112481.84000000001</v>
      </c>
      <c r="M128" s="650">
        <v>13273079.061999999</v>
      </c>
      <c r="N128" s="376">
        <v>10969976.089999998</v>
      </c>
      <c r="O128" s="450">
        <v>-57862.630000000005</v>
      </c>
      <c r="P128" s="380">
        <v>10912113.459999997</v>
      </c>
      <c r="Q128" s="448">
        <v>0.82212374453797232</v>
      </c>
      <c r="R128" s="472">
        <v>1580.5494582850517</v>
      </c>
    </row>
    <row r="129" spans="1:18" s="266" customFormat="1" ht="18" customHeight="1" x14ac:dyDescent="0.25">
      <c r="A129" s="275"/>
      <c r="B129" s="439" t="s">
        <v>66</v>
      </c>
      <c r="C129" s="753" t="s">
        <v>71</v>
      </c>
      <c r="D129" s="374">
        <v>4603</v>
      </c>
      <c r="E129" s="374">
        <v>524</v>
      </c>
      <c r="F129" s="375">
        <v>4079</v>
      </c>
      <c r="G129" s="374">
        <v>4266</v>
      </c>
      <c r="H129" s="374">
        <v>395</v>
      </c>
      <c r="I129" s="379">
        <v>3871</v>
      </c>
      <c r="J129" s="448">
        <v>0.9490071095856828</v>
      </c>
      <c r="K129" s="376">
        <v>7725539.54</v>
      </c>
      <c r="L129" s="450">
        <v>-20223.955000000002</v>
      </c>
      <c r="M129" s="650">
        <v>7705315.585</v>
      </c>
      <c r="N129" s="376">
        <v>8123993.1800000006</v>
      </c>
      <c r="O129" s="450">
        <v>-58503.05</v>
      </c>
      <c r="P129" s="380">
        <v>8065490.1300000008</v>
      </c>
      <c r="Q129" s="448">
        <v>1.0467436461267279</v>
      </c>
      <c r="R129" s="472">
        <v>2083.5675871867738</v>
      </c>
    </row>
    <row r="130" spans="1:18" s="266" customFormat="1" ht="18" customHeight="1" x14ac:dyDescent="0.25">
      <c r="A130" s="275"/>
      <c r="B130" s="440" t="s">
        <v>67</v>
      </c>
      <c r="C130" s="866" t="s">
        <v>54</v>
      </c>
      <c r="D130" s="374">
        <v>2888</v>
      </c>
      <c r="E130" s="374">
        <v>300</v>
      </c>
      <c r="F130" s="375">
        <v>2588</v>
      </c>
      <c r="G130" s="374">
        <v>3491</v>
      </c>
      <c r="H130" s="374">
        <v>417</v>
      </c>
      <c r="I130" s="379">
        <v>3074</v>
      </c>
      <c r="J130" s="448">
        <v>1.1877897990726429</v>
      </c>
      <c r="K130" s="376">
        <v>4713260.8199999994</v>
      </c>
      <c r="L130" s="450">
        <v>0</v>
      </c>
      <c r="M130" s="650">
        <v>4713260.8199999994</v>
      </c>
      <c r="N130" s="376">
        <v>6340574.2300000004</v>
      </c>
      <c r="O130" s="450">
        <v>0</v>
      </c>
      <c r="P130" s="380">
        <v>6340574.2300000004</v>
      </c>
      <c r="Q130" s="448">
        <v>1.3452627537807258</v>
      </c>
      <c r="R130" s="472">
        <v>2062.6461385816528</v>
      </c>
    </row>
    <row r="131" spans="1:18" s="266" customFormat="1" ht="18" customHeight="1" x14ac:dyDescent="0.25">
      <c r="A131" s="275"/>
      <c r="B131" s="440" t="s">
        <v>22</v>
      </c>
      <c r="C131" s="753" t="s">
        <v>172</v>
      </c>
      <c r="D131" s="374">
        <v>2354</v>
      </c>
      <c r="E131" s="374">
        <v>301</v>
      </c>
      <c r="F131" s="375">
        <v>2053</v>
      </c>
      <c r="G131" s="374">
        <v>2352</v>
      </c>
      <c r="H131" s="374">
        <v>249</v>
      </c>
      <c r="I131" s="379">
        <v>2103</v>
      </c>
      <c r="J131" s="448">
        <v>1.0243546030199708</v>
      </c>
      <c r="K131" s="376">
        <v>4600511.18</v>
      </c>
      <c r="L131" s="450">
        <v>0</v>
      </c>
      <c r="M131" s="650">
        <v>4600511.18</v>
      </c>
      <c r="N131" s="376">
        <v>4920370.7699999996</v>
      </c>
      <c r="O131" s="450">
        <v>0</v>
      </c>
      <c r="P131" s="380">
        <v>4920370.7699999996</v>
      </c>
      <c r="Q131" s="448">
        <v>1.069526967218456</v>
      </c>
      <c r="R131" s="472">
        <v>2339.6912838801709</v>
      </c>
    </row>
    <row r="132" spans="1:18" s="266" customFormat="1" ht="18" customHeight="1" x14ac:dyDescent="0.25">
      <c r="A132" s="275"/>
      <c r="B132" s="439" t="s">
        <v>24</v>
      </c>
      <c r="C132" s="753" t="s">
        <v>179</v>
      </c>
      <c r="D132" s="374">
        <v>1045</v>
      </c>
      <c r="E132" s="374">
        <v>127</v>
      </c>
      <c r="F132" s="375">
        <v>918</v>
      </c>
      <c r="G132" s="374">
        <v>1162</v>
      </c>
      <c r="H132" s="374">
        <v>144</v>
      </c>
      <c r="I132" s="379">
        <v>1018</v>
      </c>
      <c r="J132" s="448">
        <v>1.1089324618736383</v>
      </c>
      <c r="K132" s="376">
        <v>28683813.709999997</v>
      </c>
      <c r="L132" s="450">
        <v>0</v>
      </c>
      <c r="M132" s="650">
        <v>28683813.709999997</v>
      </c>
      <c r="N132" s="383">
        <v>4571332.5199999996</v>
      </c>
      <c r="O132" s="450">
        <v>0</v>
      </c>
      <c r="P132" s="380">
        <v>4571332.5199999996</v>
      </c>
      <c r="Q132" s="448">
        <v>0.15936976045853701</v>
      </c>
      <c r="R132" s="472">
        <v>4490.5034577603137</v>
      </c>
    </row>
    <row r="133" spans="1:18" s="266" customFormat="1" ht="18" customHeight="1" x14ac:dyDescent="0.25">
      <c r="A133" s="275"/>
      <c r="B133" s="440" t="s">
        <v>26</v>
      </c>
      <c r="C133" s="753" t="s">
        <v>168</v>
      </c>
      <c r="D133" s="374">
        <v>1042</v>
      </c>
      <c r="E133" s="374">
        <v>52</v>
      </c>
      <c r="F133" s="375">
        <v>990</v>
      </c>
      <c r="G133" s="374">
        <v>1177</v>
      </c>
      <c r="H133" s="374">
        <v>100</v>
      </c>
      <c r="I133" s="379">
        <v>1077</v>
      </c>
      <c r="J133" s="448">
        <v>1.0878787878787879</v>
      </c>
      <c r="K133" s="376">
        <v>3050222.6800000006</v>
      </c>
      <c r="L133" s="450">
        <v>0</v>
      </c>
      <c r="M133" s="650">
        <v>3050222.6800000006</v>
      </c>
      <c r="N133" s="376">
        <v>4386196.9000000022</v>
      </c>
      <c r="O133" s="450">
        <v>0</v>
      </c>
      <c r="P133" s="380">
        <v>4386196.9000000022</v>
      </c>
      <c r="Q133" s="448">
        <v>1.4379923566760711</v>
      </c>
      <c r="R133" s="472">
        <v>4072.6062209842175</v>
      </c>
    </row>
    <row r="134" spans="1:18" s="266" customFormat="1" ht="18" customHeight="1" x14ac:dyDescent="0.25">
      <c r="A134" s="275"/>
      <c r="B134" s="440" t="s">
        <v>28</v>
      </c>
      <c r="C134" s="753" t="s">
        <v>163</v>
      </c>
      <c r="D134" s="374">
        <v>1589</v>
      </c>
      <c r="E134" s="374">
        <v>87</v>
      </c>
      <c r="F134" s="375">
        <v>1502</v>
      </c>
      <c r="G134" s="374">
        <v>1955</v>
      </c>
      <c r="H134" s="374">
        <v>139</v>
      </c>
      <c r="I134" s="379">
        <v>1816</v>
      </c>
      <c r="J134" s="448">
        <v>1.2090545938748336</v>
      </c>
      <c r="K134" s="376">
        <v>3132557.6999999997</v>
      </c>
      <c r="L134" s="450">
        <v>0</v>
      </c>
      <c r="M134" s="650">
        <v>3132557.6999999997</v>
      </c>
      <c r="N134" s="376">
        <v>3888176.2199999997</v>
      </c>
      <c r="O134" s="450">
        <v>0</v>
      </c>
      <c r="P134" s="380">
        <v>3888176.2199999997</v>
      </c>
      <c r="Q134" s="448">
        <v>1.2412145576759848</v>
      </c>
      <c r="R134" s="472">
        <v>2141.0662004405285</v>
      </c>
    </row>
    <row r="135" spans="1:18" s="266" customFormat="1" ht="18" customHeight="1" x14ac:dyDescent="0.25">
      <c r="A135" s="275"/>
      <c r="B135" s="439" t="s">
        <v>30</v>
      </c>
      <c r="C135" s="780" t="s">
        <v>176</v>
      </c>
      <c r="D135" s="374">
        <v>588</v>
      </c>
      <c r="E135" s="374">
        <v>45</v>
      </c>
      <c r="F135" s="375">
        <v>543</v>
      </c>
      <c r="G135" s="374">
        <v>635</v>
      </c>
      <c r="H135" s="374">
        <v>45</v>
      </c>
      <c r="I135" s="379">
        <v>590</v>
      </c>
      <c r="J135" s="448">
        <v>1.0865561694290975</v>
      </c>
      <c r="K135" s="376">
        <v>1079385.8700000001</v>
      </c>
      <c r="L135" s="450">
        <v>0</v>
      </c>
      <c r="M135" s="650">
        <v>1079385.8700000001</v>
      </c>
      <c r="N135" s="383">
        <v>1526054.94</v>
      </c>
      <c r="O135" s="450">
        <v>0</v>
      </c>
      <c r="P135" s="380">
        <v>1526054.94</v>
      </c>
      <c r="Q135" s="448">
        <v>1.4138177851077482</v>
      </c>
      <c r="R135" s="472">
        <v>2586.5337966101692</v>
      </c>
    </row>
    <row r="136" spans="1:18" s="266" customFormat="1" ht="18" customHeight="1" x14ac:dyDescent="0.25">
      <c r="A136" s="275"/>
      <c r="B136" s="439" t="s">
        <v>32</v>
      </c>
      <c r="C136" s="867" t="s">
        <v>174</v>
      </c>
      <c r="D136" s="374">
        <v>593</v>
      </c>
      <c r="E136" s="374">
        <v>36</v>
      </c>
      <c r="F136" s="375">
        <v>557</v>
      </c>
      <c r="G136" s="374">
        <v>581</v>
      </c>
      <c r="H136" s="374">
        <v>65</v>
      </c>
      <c r="I136" s="379">
        <v>516</v>
      </c>
      <c r="J136" s="448">
        <v>0.92639138240574503</v>
      </c>
      <c r="K136" s="376">
        <v>1216252.1499999999</v>
      </c>
      <c r="L136" s="450">
        <v>0</v>
      </c>
      <c r="M136" s="650">
        <v>1216252.1499999999</v>
      </c>
      <c r="N136" s="383">
        <v>1463724.25</v>
      </c>
      <c r="O136" s="450">
        <v>0</v>
      </c>
      <c r="P136" s="380">
        <v>1463724.25</v>
      </c>
      <c r="Q136" s="448">
        <v>1.2034710483348376</v>
      </c>
      <c r="R136" s="472">
        <v>2836.6749031007753</v>
      </c>
    </row>
    <row r="137" spans="1:18" s="266" customFormat="1" ht="18" customHeight="1" x14ac:dyDescent="0.25">
      <c r="A137" s="275"/>
      <c r="B137" s="440" t="s">
        <v>34</v>
      </c>
      <c r="C137" s="866" t="s">
        <v>177</v>
      </c>
      <c r="D137" s="374">
        <v>274</v>
      </c>
      <c r="E137" s="374">
        <v>22</v>
      </c>
      <c r="F137" s="375">
        <v>252</v>
      </c>
      <c r="G137" s="374">
        <v>374</v>
      </c>
      <c r="H137" s="374">
        <v>22</v>
      </c>
      <c r="I137" s="379">
        <v>352</v>
      </c>
      <c r="J137" s="448">
        <v>1.3968253968253967</v>
      </c>
      <c r="K137" s="376">
        <v>359595.85</v>
      </c>
      <c r="L137" s="450">
        <v>0</v>
      </c>
      <c r="M137" s="650">
        <v>359595.85</v>
      </c>
      <c r="N137" s="383">
        <v>605157.15</v>
      </c>
      <c r="O137" s="450">
        <v>0</v>
      </c>
      <c r="P137" s="380">
        <v>605157.15</v>
      </c>
      <c r="Q137" s="448">
        <v>1.6828813513837828</v>
      </c>
      <c r="R137" s="472">
        <v>1719.1964488636365</v>
      </c>
    </row>
    <row r="138" spans="1:18" s="266" customFormat="1" ht="18" customHeight="1" x14ac:dyDescent="0.25">
      <c r="A138" s="275"/>
      <c r="B138" s="440" t="s">
        <v>36</v>
      </c>
      <c r="C138" s="866" t="s">
        <v>173</v>
      </c>
      <c r="D138" s="374">
        <v>146</v>
      </c>
      <c r="E138" s="374">
        <v>8</v>
      </c>
      <c r="F138" s="375">
        <v>138</v>
      </c>
      <c r="G138" s="374">
        <v>324</v>
      </c>
      <c r="H138" s="374">
        <v>30</v>
      </c>
      <c r="I138" s="379">
        <v>294</v>
      </c>
      <c r="J138" s="448">
        <v>2.1304347826086958</v>
      </c>
      <c r="K138" s="376">
        <v>210740.84</v>
      </c>
      <c r="L138" s="450">
        <v>0</v>
      </c>
      <c r="M138" s="650">
        <v>210740.84</v>
      </c>
      <c r="N138" s="383">
        <v>541385.48</v>
      </c>
      <c r="O138" s="450">
        <v>0</v>
      </c>
      <c r="P138" s="380">
        <v>541385.48</v>
      </c>
      <c r="Q138" s="448">
        <v>2.5689632821051678</v>
      </c>
      <c r="R138" s="472">
        <v>1841.4472108843536</v>
      </c>
    </row>
    <row r="139" spans="1:18" s="266" customFormat="1" ht="18" customHeight="1" x14ac:dyDescent="0.25">
      <c r="A139" s="275"/>
      <c r="B139" s="439" t="s">
        <v>38</v>
      </c>
      <c r="C139" s="867" t="s">
        <v>178</v>
      </c>
      <c r="D139" s="374">
        <v>134</v>
      </c>
      <c r="E139" s="374">
        <v>11</v>
      </c>
      <c r="F139" s="375">
        <v>123</v>
      </c>
      <c r="G139" s="374">
        <v>223</v>
      </c>
      <c r="H139" s="374">
        <v>13</v>
      </c>
      <c r="I139" s="379">
        <v>210</v>
      </c>
      <c r="J139" s="448">
        <v>1.7073170731707317</v>
      </c>
      <c r="K139" s="376">
        <v>208355.27</v>
      </c>
      <c r="L139" s="450">
        <v>0</v>
      </c>
      <c r="M139" s="650">
        <v>208355.27</v>
      </c>
      <c r="N139" s="383">
        <v>387093.86</v>
      </c>
      <c r="O139" s="450">
        <v>0</v>
      </c>
      <c r="P139" s="380">
        <v>387093.86</v>
      </c>
      <c r="Q139" s="448">
        <v>1.8578549033101011</v>
      </c>
      <c r="R139" s="472">
        <v>1843.3040952380952</v>
      </c>
    </row>
    <row r="140" spans="1:18" s="266" customFormat="1" ht="18" customHeight="1" x14ac:dyDescent="0.25">
      <c r="A140" s="275"/>
      <c r="B140" s="440" t="s">
        <v>218</v>
      </c>
      <c r="C140" s="812" t="s">
        <v>175</v>
      </c>
      <c r="D140" s="374">
        <v>123</v>
      </c>
      <c r="E140" s="374">
        <v>8</v>
      </c>
      <c r="F140" s="375">
        <v>115</v>
      </c>
      <c r="G140" s="374">
        <v>102</v>
      </c>
      <c r="H140" s="374">
        <v>6</v>
      </c>
      <c r="I140" s="379">
        <v>96</v>
      </c>
      <c r="J140" s="448">
        <v>0.83478260869565213</v>
      </c>
      <c r="K140" s="376">
        <v>174929.81</v>
      </c>
      <c r="L140" s="450">
        <v>0</v>
      </c>
      <c r="M140" s="650">
        <v>174929.81</v>
      </c>
      <c r="N140" s="383">
        <v>153384.53999999998</v>
      </c>
      <c r="O140" s="450">
        <v>0</v>
      </c>
      <c r="P140" s="380">
        <v>153384.53999999998</v>
      </c>
      <c r="Q140" s="448">
        <v>0.87683477161496937</v>
      </c>
      <c r="R140" s="472">
        <v>1597.7556249999998</v>
      </c>
    </row>
    <row r="141" spans="1:18" s="266" customFormat="1" ht="18" customHeight="1" x14ac:dyDescent="0.25">
      <c r="A141" s="275"/>
      <c r="B141" s="440" t="s">
        <v>219</v>
      </c>
      <c r="C141" s="753" t="s">
        <v>164</v>
      </c>
      <c r="D141" s="374">
        <v>0</v>
      </c>
      <c r="E141" s="374">
        <v>0</v>
      </c>
      <c r="F141" s="375">
        <v>0</v>
      </c>
      <c r="G141" s="374">
        <v>12</v>
      </c>
      <c r="H141" s="374">
        <v>0</v>
      </c>
      <c r="I141" s="379">
        <v>12</v>
      </c>
      <c r="J141" s="448">
        <v>0</v>
      </c>
      <c r="K141" s="376">
        <v>0</v>
      </c>
      <c r="L141" s="450">
        <v>0</v>
      </c>
      <c r="M141" s="650">
        <v>0</v>
      </c>
      <c r="N141" s="376">
        <v>13319</v>
      </c>
      <c r="O141" s="450">
        <v>0</v>
      </c>
      <c r="P141" s="380">
        <v>13319</v>
      </c>
      <c r="Q141" s="448">
        <v>0</v>
      </c>
      <c r="R141" s="472">
        <v>1109.9166666666667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890" t="s">
        <v>327</v>
      </c>
      <c r="C143" s="890"/>
      <c r="D143" s="384">
        <v>70106</v>
      </c>
      <c r="E143" s="384">
        <v>7422</v>
      </c>
      <c r="F143" s="385">
        <v>62684</v>
      </c>
      <c r="G143" s="374">
        <v>75945</v>
      </c>
      <c r="H143" s="384">
        <v>8261</v>
      </c>
      <c r="I143" s="388">
        <v>67684</v>
      </c>
      <c r="J143" s="449">
        <v>1.079765171335588</v>
      </c>
      <c r="K143" s="650">
        <v>157671097.54800001</v>
      </c>
      <c r="L143" s="453">
        <v>-1499969.274999999</v>
      </c>
      <c r="M143" s="386">
        <v>156171128.273</v>
      </c>
      <c r="N143" s="650">
        <v>144064961.55690002</v>
      </c>
      <c r="O143" s="453">
        <v>-1288547.57</v>
      </c>
      <c r="P143" s="651">
        <v>142776413.9869</v>
      </c>
      <c r="Q143" s="449">
        <v>0.91423053393912268</v>
      </c>
      <c r="R143" s="478">
        <v>2109.4559125775663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5"/>
      <c r="C146" s="755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0" t="s">
        <v>198</v>
      </c>
      <c r="C147" s="890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650">
        <f>SUM(K89)</f>
        <v>31912502.269999996</v>
      </c>
      <c r="L147" s="453">
        <f>SUM(L89)</f>
        <v>0</v>
      </c>
      <c r="M147" s="386" t="e">
        <f>SUM(M89+#REF!)</f>
        <v>#REF!</v>
      </c>
      <c r="N147" s="650">
        <f>SUM(N89)</f>
        <v>9199681.0199999996</v>
      </c>
      <c r="O147" s="453">
        <f>SUM(O89)</f>
        <v>0</v>
      </c>
      <c r="P147" s="651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53" t="s">
        <v>164</v>
      </c>
      <c r="D148" s="753"/>
      <c r="E148" s="753"/>
      <c r="F148" s="753"/>
      <c r="G148" s="753"/>
      <c r="H148" s="753"/>
      <c r="I148" s="753"/>
      <c r="J148" s="753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53" t="s">
        <v>165</v>
      </c>
      <c r="D149" s="753"/>
      <c r="E149" s="753"/>
      <c r="F149" s="753"/>
      <c r="G149" s="753"/>
      <c r="H149" s="753"/>
      <c r="I149" s="753"/>
      <c r="J149" s="753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53" t="s">
        <v>166</v>
      </c>
      <c r="D150" s="753"/>
      <c r="E150" s="753"/>
      <c r="F150" s="753"/>
      <c r="G150" s="753"/>
      <c r="H150" s="753"/>
      <c r="I150" s="753"/>
      <c r="J150" s="753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53" t="s">
        <v>167</v>
      </c>
      <c r="D151" s="753"/>
      <c r="E151" s="753"/>
      <c r="F151" s="753"/>
      <c r="G151" s="753"/>
      <c r="H151" s="753"/>
      <c r="I151" s="753"/>
      <c r="J151" s="753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22:R141">
    <sortCondition descending="1" ref="P122:P141"/>
  </sortState>
  <mergeCells count="66">
    <mergeCell ref="B143:C143"/>
    <mergeCell ref="B147:C147"/>
    <mergeCell ref="Q118:Q120"/>
    <mergeCell ref="R118:R120"/>
    <mergeCell ref="D119:F119"/>
    <mergeCell ref="G119:I119"/>
    <mergeCell ref="K119:M119"/>
    <mergeCell ref="N119:P11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1:R115">
    <cfRule type="cellIs" dxfId="197" priority="105" operator="lessThan">
      <formula>1</formula>
    </cfRule>
    <cfRule type="cellIs" dxfId="196" priority="106" operator="greaterThan">
      <formula>1</formula>
    </cfRule>
  </conditionalFormatting>
  <conditionalFormatting sqref="Q99:R99">
    <cfRule type="cellIs" dxfId="195" priority="99" operator="lessThan">
      <formula>1</formula>
    </cfRule>
    <cfRule type="cellIs" dxfId="194" priority="100" operator="greaterThan">
      <formula>1</formula>
    </cfRule>
  </conditionalFormatting>
  <conditionalFormatting sqref="Q147:R147">
    <cfRule type="cellIs" dxfId="193" priority="101" operator="lessThan">
      <formula>1</formula>
    </cfRule>
    <cfRule type="cellIs" dxfId="192" priority="102" operator="greaterThan">
      <formula>1</formula>
    </cfRule>
  </conditionalFormatting>
  <conditionalFormatting sqref="Q37">
    <cfRule type="cellIs" dxfId="191" priority="103" operator="lessThan">
      <formula>1</formula>
    </cfRule>
    <cfRule type="cellIs" dxfId="190" priority="104" operator="greaterThan">
      <formula>1</formula>
    </cfRule>
  </conditionalFormatting>
  <conditionalFormatting sqref="J14:J26">
    <cfRule type="cellIs" dxfId="189" priority="97" operator="lessThan">
      <formula>1</formula>
    </cfRule>
    <cfRule type="cellIs" dxfId="188" priority="98" operator="greaterThan">
      <formula>1</formula>
    </cfRule>
  </conditionalFormatting>
  <conditionalFormatting sqref="J37">
    <cfRule type="cellIs" dxfId="187" priority="95" operator="lessThan">
      <formula>1</formula>
    </cfRule>
    <cfRule type="cellIs" dxfId="186" priority="96" operator="greaterThan">
      <formula>1</formula>
    </cfRule>
  </conditionalFormatting>
  <conditionalFormatting sqref="J69">
    <cfRule type="cellIs" dxfId="185" priority="89" operator="lessThan">
      <formula>1</formula>
    </cfRule>
    <cfRule type="cellIs" dxfId="184" priority="90" operator="greaterThan">
      <formula>1</formula>
    </cfRule>
  </conditionalFormatting>
  <conditionalFormatting sqref="Q59:R59">
    <cfRule type="cellIs" dxfId="183" priority="93" operator="lessThan">
      <formula>1</formula>
    </cfRule>
    <cfRule type="cellIs" dxfId="182" priority="94" operator="greaterThan">
      <formula>1</formula>
    </cfRule>
  </conditionalFormatting>
  <conditionalFormatting sqref="Q69">
    <cfRule type="cellIs" dxfId="181" priority="91" operator="lessThan">
      <formula>1</formula>
    </cfRule>
    <cfRule type="cellIs" dxfId="180" priority="92" operator="greaterThan">
      <formula>1</formula>
    </cfRule>
  </conditionalFormatting>
  <conditionalFormatting sqref="J100">
    <cfRule type="cellIs" dxfId="179" priority="85" operator="lessThan">
      <formula>1</formula>
    </cfRule>
    <cfRule type="cellIs" dxfId="178" priority="86" operator="greaterThan">
      <formula>1</formula>
    </cfRule>
  </conditionalFormatting>
  <conditionalFormatting sqref="Q100">
    <cfRule type="cellIs" dxfId="177" priority="87" operator="lessThan">
      <formula>1</formula>
    </cfRule>
    <cfRule type="cellIs" dxfId="176" priority="88" operator="greaterThan">
      <formula>1</formula>
    </cfRule>
  </conditionalFormatting>
  <conditionalFormatting sqref="Q143:Q145">
    <cfRule type="cellIs" dxfId="175" priority="81" operator="lessThan">
      <formula>1</formula>
    </cfRule>
    <cfRule type="cellIs" dxfId="174" priority="82" operator="greaterThan">
      <formula>1</formula>
    </cfRule>
  </conditionalFormatting>
  <conditionalFormatting sqref="J143:J145">
    <cfRule type="cellIs" dxfId="173" priority="77" operator="lessThan">
      <formula>1</formula>
    </cfRule>
    <cfRule type="cellIs" dxfId="172" priority="78" operator="greaterThan">
      <formula>1</formula>
    </cfRule>
  </conditionalFormatting>
  <conditionalFormatting sqref="J142">
    <cfRule type="cellIs" dxfId="171" priority="71" operator="lessThan">
      <formula>1</formula>
    </cfRule>
    <cfRule type="cellIs" dxfId="170" priority="72" operator="greaterThan">
      <formula>1</formula>
    </cfRule>
  </conditionalFormatting>
  <conditionalFormatting sqref="Q142">
    <cfRule type="cellIs" dxfId="169" priority="75" operator="lessThan">
      <formula>1</formula>
    </cfRule>
    <cfRule type="cellIs" dxfId="168" priority="76" operator="greaterThan">
      <formula>1</formula>
    </cfRule>
  </conditionalFormatting>
  <conditionalFormatting sqref="J13:J26">
    <cfRule type="cellIs" dxfId="167" priority="67" operator="lessThan">
      <formula>1</formula>
    </cfRule>
    <cfRule type="cellIs" dxfId="166" priority="68" operator="greaterThan">
      <formula>1</formula>
    </cfRule>
  </conditionalFormatting>
  <conditionalFormatting sqref="Q13:Q26">
    <cfRule type="cellIs" dxfId="165" priority="65" operator="lessThan">
      <formula>1</formula>
    </cfRule>
    <cfRule type="cellIs" dxfId="164" priority="66" operator="greaterThan">
      <formula>1</formula>
    </cfRule>
  </conditionalFormatting>
  <conditionalFormatting sqref="J28:J35">
    <cfRule type="cellIs" dxfId="163" priority="63" operator="lessThan">
      <formula>1</formula>
    </cfRule>
    <cfRule type="cellIs" dxfId="162" priority="64" operator="greaterThan">
      <formula>1</formula>
    </cfRule>
  </conditionalFormatting>
  <conditionalFormatting sqref="Q28:Q35">
    <cfRule type="cellIs" dxfId="161" priority="61" operator="lessThan">
      <formula>1</formula>
    </cfRule>
    <cfRule type="cellIs" dxfId="160" priority="62" operator="greaterThan">
      <formula>1</formula>
    </cfRule>
  </conditionalFormatting>
  <conditionalFormatting sqref="J45:J58">
    <cfRule type="cellIs" dxfId="159" priority="59" operator="lessThan">
      <formula>1</formula>
    </cfRule>
    <cfRule type="cellIs" dxfId="158" priority="60" operator="greaterThan">
      <formula>1</formula>
    </cfRule>
  </conditionalFormatting>
  <conditionalFormatting sqref="J45:J58">
    <cfRule type="cellIs" dxfId="157" priority="57" operator="lessThan">
      <formula>1</formula>
    </cfRule>
    <cfRule type="cellIs" dxfId="156" priority="58" operator="greaterThan">
      <formula>1</formula>
    </cfRule>
  </conditionalFormatting>
  <conditionalFormatting sqref="Q45:Q58">
    <cfRule type="cellIs" dxfId="155" priority="55" operator="lessThan">
      <formula>1</formula>
    </cfRule>
    <cfRule type="cellIs" dxfId="154" priority="56" operator="greaterThan">
      <formula>1</formula>
    </cfRule>
  </conditionalFormatting>
  <conditionalFormatting sqref="Q45:Q58">
    <cfRule type="cellIs" dxfId="153" priority="53" operator="lessThan">
      <formula>1</formula>
    </cfRule>
    <cfRule type="cellIs" dxfId="152" priority="54" operator="greaterThan">
      <formula>1</formula>
    </cfRule>
  </conditionalFormatting>
  <conditionalFormatting sqref="J60:J67">
    <cfRule type="cellIs" dxfId="151" priority="51" operator="lessThan">
      <formula>1</formula>
    </cfRule>
    <cfRule type="cellIs" dxfId="150" priority="52" operator="greaterThan">
      <formula>1</formula>
    </cfRule>
  </conditionalFormatting>
  <conditionalFormatting sqref="J60:J67">
    <cfRule type="cellIs" dxfId="149" priority="49" operator="lessThan">
      <formula>1</formula>
    </cfRule>
    <cfRule type="cellIs" dxfId="148" priority="50" operator="greaterThan">
      <formula>1</formula>
    </cfRule>
  </conditionalFormatting>
  <conditionalFormatting sqref="Q60:Q67">
    <cfRule type="cellIs" dxfId="147" priority="47" operator="lessThan">
      <formula>1</formula>
    </cfRule>
    <cfRule type="cellIs" dxfId="146" priority="48" operator="greaterThan">
      <formula>1</formula>
    </cfRule>
  </conditionalFormatting>
  <conditionalFormatting sqref="Q60:Q67">
    <cfRule type="cellIs" dxfId="145" priority="45" operator="lessThan">
      <formula>1</formula>
    </cfRule>
    <cfRule type="cellIs" dxfId="144" priority="46" operator="greaterThan">
      <formula>1</formula>
    </cfRule>
  </conditionalFormatting>
  <conditionalFormatting sqref="J82:J89">
    <cfRule type="cellIs" dxfId="143" priority="43" operator="lessThan">
      <formula>1</formula>
    </cfRule>
    <cfRule type="cellIs" dxfId="142" priority="44" operator="greaterThan">
      <formula>1</formula>
    </cfRule>
  </conditionalFormatting>
  <conditionalFormatting sqref="J82:J89">
    <cfRule type="cellIs" dxfId="141" priority="41" operator="lessThan">
      <formula>1</formula>
    </cfRule>
    <cfRule type="cellIs" dxfId="140" priority="42" operator="greaterThan">
      <formula>1</formula>
    </cfRule>
  </conditionalFormatting>
  <conditionalFormatting sqref="J91:J98">
    <cfRule type="cellIs" dxfId="139" priority="39" operator="lessThan">
      <formula>1</formula>
    </cfRule>
    <cfRule type="cellIs" dxfId="138" priority="40" operator="greaterThan">
      <formula>1</formula>
    </cfRule>
  </conditionalFormatting>
  <conditionalFormatting sqref="J91:J98">
    <cfRule type="cellIs" dxfId="137" priority="37" operator="lessThan">
      <formula>1</formula>
    </cfRule>
    <cfRule type="cellIs" dxfId="136" priority="38" operator="greaterThan">
      <formula>1</formula>
    </cfRule>
  </conditionalFormatting>
  <conditionalFormatting sqref="Q82:Q89">
    <cfRule type="cellIs" dxfId="135" priority="35" operator="lessThan">
      <formula>1</formula>
    </cfRule>
    <cfRule type="cellIs" dxfId="134" priority="36" operator="greaterThan">
      <formula>1</formula>
    </cfRule>
  </conditionalFormatting>
  <conditionalFormatting sqref="Q82:Q89">
    <cfRule type="cellIs" dxfId="133" priority="33" operator="lessThan">
      <formula>1</formula>
    </cfRule>
    <cfRule type="cellIs" dxfId="132" priority="34" operator="greaterThan">
      <formula>1</formula>
    </cfRule>
  </conditionalFormatting>
  <conditionalFormatting sqref="Q91:Q98">
    <cfRule type="cellIs" dxfId="131" priority="31" operator="lessThan">
      <formula>1</formula>
    </cfRule>
    <cfRule type="cellIs" dxfId="130" priority="32" operator="greaterThan">
      <formula>1</formula>
    </cfRule>
  </conditionalFormatting>
  <conditionalFormatting sqref="Q91:Q98">
    <cfRule type="cellIs" dxfId="129" priority="29" operator="lessThan">
      <formula>1</formula>
    </cfRule>
    <cfRule type="cellIs" dxfId="128" priority="30" operator="greaterThan">
      <formula>1</formula>
    </cfRule>
  </conditionalFormatting>
  <conditionalFormatting sqref="Q122:Q134">
    <cfRule type="cellIs" dxfId="127" priority="13" operator="lessThan">
      <formula>1</formula>
    </cfRule>
    <cfRule type="cellIs" dxfId="126" priority="14" operator="greaterThan">
      <formula>1</formula>
    </cfRule>
  </conditionalFormatting>
  <conditionalFormatting sqref="J122">
    <cfRule type="cellIs" dxfId="125" priority="11" operator="lessThan">
      <formula>1</formula>
    </cfRule>
    <cfRule type="cellIs" dxfId="124" priority="12" operator="greaterThan">
      <formula>1</formula>
    </cfRule>
  </conditionalFormatting>
  <conditionalFormatting sqref="J123:J134">
    <cfRule type="cellIs" dxfId="123" priority="9" operator="lessThan">
      <formula>1</formula>
    </cfRule>
    <cfRule type="cellIs" dxfId="122" priority="10" operator="greaterThan">
      <formula>1</formula>
    </cfRule>
  </conditionalFormatting>
  <conditionalFormatting sqref="J136:J141">
    <cfRule type="cellIs" dxfId="121" priority="3" operator="lessThan">
      <formula>1</formula>
    </cfRule>
    <cfRule type="cellIs" dxfId="120" priority="4" operator="greaterThan">
      <formula>1</formula>
    </cfRule>
  </conditionalFormatting>
  <conditionalFormatting sqref="Q135:Q137 Q139:Q141">
    <cfRule type="cellIs" dxfId="119" priority="7" operator="lessThan">
      <formula>1</formula>
    </cfRule>
    <cfRule type="cellIs" dxfId="118" priority="8" operator="greaterThan">
      <formula>1</formula>
    </cfRule>
  </conditionalFormatting>
  <conditionalFormatting sqref="J135">
    <cfRule type="cellIs" dxfId="117" priority="5" operator="lessThan">
      <formula>1</formula>
    </cfRule>
    <cfRule type="cellIs" dxfId="116" priority="6" operator="greaterThan">
      <formula>1</formula>
    </cfRule>
  </conditionalFormatting>
  <conditionalFormatting sqref="Q138">
    <cfRule type="cellIs" dxfId="115" priority="1" operator="lessThan">
      <formula>1</formula>
    </cfRule>
    <cfRule type="cellIs" dxfId="114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L122:L142 Q45:R67 S13:S25 Q91:R115 J122:J145 J13:J26 L59 J60:J67 Q69:R69 J69 S55 J45:J58 Q13:R35 L82:L88 J91:J98 L91:L97 J82:J89 J100 Q122:R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4"/>
  <sheetViews>
    <sheetView zoomScale="115" zoomScaleNormal="115" workbookViewId="0">
      <selection activeCell="B1" sqref="B1:Q145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68" t="s">
        <v>298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</row>
    <row r="5" spans="1:18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71" t="s">
        <v>300</v>
      </c>
      <c r="C7" s="1071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71"/>
      <c r="B8" s="1063" t="s">
        <v>194</v>
      </c>
      <c r="C8" s="875" t="s">
        <v>191</v>
      </c>
      <c r="D8" s="878" t="s">
        <v>81</v>
      </c>
      <c r="E8" s="879"/>
      <c r="F8" s="879"/>
      <c r="G8" s="879"/>
      <c r="H8" s="879"/>
      <c r="I8" s="879"/>
      <c r="J8" s="879"/>
      <c r="K8" s="879"/>
      <c r="L8" s="879"/>
      <c r="M8" s="879"/>
      <c r="N8" s="879"/>
      <c r="O8" s="879"/>
      <c r="P8" s="883"/>
    </row>
    <row r="9" spans="1:18" s="269" customFormat="1" ht="15" customHeight="1" x14ac:dyDescent="0.25">
      <c r="A9" s="871"/>
      <c r="B9" s="1064"/>
      <c r="C9" s="876"/>
      <c r="D9" s="921" t="s">
        <v>197</v>
      </c>
      <c r="E9" s="1158"/>
      <c r="F9" s="1158"/>
      <c r="G9" s="1158"/>
      <c r="H9" s="1158"/>
      <c r="I9" s="922"/>
      <c r="J9" s="921" t="s">
        <v>3</v>
      </c>
      <c r="K9" s="1158"/>
      <c r="L9" s="1158"/>
      <c r="M9" s="1158"/>
      <c r="N9" s="1158"/>
      <c r="O9" s="922"/>
      <c r="P9" s="962" t="s">
        <v>332</v>
      </c>
    </row>
    <row r="10" spans="1:18" s="269" customFormat="1" ht="15" customHeight="1" x14ac:dyDescent="0.25">
      <c r="A10" s="506"/>
      <c r="B10" s="1064"/>
      <c r="C10" s="876"/>
      <c r="D10" s="921" t="s">
        <v>333</v>
      </c>
      <c r="E10" s="1158"/>
      <c r="F10" s="922"/>
      <c r="G10" s="921" t="s">
        <v>334</v>
      </c>
      <c r="H10" s="1158"/>
      <c r="I10" s="922"/>
      <c r="J10" s="921" t="s">
        <v>333</v>
      </c>
      <c r="K10" s="1158"/>
      <c r="L10" s="922"/>
      <c r="M10" s="921" t="s">
        <v>334</v>
      </c>
      <c r="N10" s="1158"/>
      <c r="O10" s="922"/>
      <c r="P10" s="885"/>
    </row>
    <row r="11" spans="1:18" s="269" customFormat="1" ht="16.149999999999999" customHeight="1" x14ac:dyDescent="0.25">
      <c r="A11" s="506"/>
      <c r="B11" s="1065"/>
      <c r="C11" s="877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353" t="s">
        <v>299</v>
      </c>
      <c r="K11" s="565" t="s">
        <v>221</v>
      </c>
      <c r="L11" s="353" t="s">
        <v>223</v>
      </c>
      <c r="M11" s="353" t="s">
        <v>299</v>
      </c>
      <c r="N11" s="565" t="s">
        <v>221</v>
      </c>
      <c r="O11" s="353" t="s">
        <v>223</v>
      </c>
      <c r="P11" s="886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508" t="s">
        <v>5</v>
      </c>
      <c r="D13" s="758">
        <v>12013</v>
      </c>
      <c r="E13" s="758">
        <v>9683</v>
      </c>
      <c r="F13" s="375">
        <v>2330</v>
      </c>
      <c r="G13" s="758">
        <v>12777</v>
      </c>
      <c r="H13" s="758">
        <v>10337</v>
      </c>
      <c r="I13" s="379">
        <v>2440</v>
      </c>
      <c r="J13" s="758">
        <v>14448795.904209495</v>
      </c>
      <c r="K13" s="758">
        <v>10213293.524999999</v>
      </c>
      <c r="L13" s="377">
        <v>4235502.3792094961</v>
      </c>
      <c r="M13" s="758">
        <v>16317919.186421925</v>
      </c>
      <c r="N13" s="758">
        <v>11856245.490299998</v>
      </c>
      <c r="O13" s="380">
        <v>4461673.6961219274</v>
      </c>
      <c r="P13" s="689">
        <v>1.0533989351588189</v>
      </c>
    </row>
    <row r="14" spans="1:18" s="269" customFormat="1" ht="15" customHeight="1" x14ac:dyDescent="0.25">
      <c r="A14" s="292"/>
      <c r="B14" s="806" t="s">
        <v>182</v>
      </c>
      <c r="C14" s="507" t="s">
        <v>7</v>
      </c>
      <c r="D14" s="690">
        <v>5111</v>
      </c>
      <c r="E14" s="758">
        <v>4829</v>
      </c>
      <c r="F14" s="375">
        <v>282</v>
      </c>
      <c r="G14" s="690">
        <v>8205</v>
      </c>
      <c r="H14" s="758">
        <v>6991</v>
      </c>
      <c r="I14" s="379">
        <v>1214</v>
      </c>
      <c r="J14" s="690">
        <v>1351949.5746969264</v>
      </c>
      <c r="K14" s="690">
        <v>1046265.5099999999</v>
      </c>
      <c r="L14" s="377">
        <v>305684.06469692651</v>
      </c>
      <c r="M14" s="690">
        <v>2045379.9648902116</v>
      </c>
      <c r="N14" s="690">
        <v>1749171.2350000003</v>
      </c>
      <c r="O14" s="380">
        <v>296208.72989021125</v>
      </c>
      <c r="P14" s="689">
        <v>0.96900284999772668</v>
      </c>
    </row>
    <row r="15" spans="1:18" s="269" customFormat="1" ht="15" customHeight="1" x14ac:dyDescent="0.25">
      <c r="A15" s="291"/>
      <c r="B15" s="807" t="s">
        <v>183</v>
      </c>
      <c r="C15" s="507" t="s">
        <v>9</v>
      </c>
      <c r="D15" s="690">
        <v>19170</v>
      </c>
      <c r="E15" s="758">
        <v>14608</v>
      </c>
      <c r="F15" s="375">
        <v>4562</v>
      </c>
      <c r="G15" s="690">
        <v>18668</v>
      </c>
      <c r="H15" s="758">
        <v>14473</v>
      </c>
      <c r="I15" s="379">
        <v>4195</v>
      </c>
      <c r="J15" s="690">
        <v>31419569.347834378</v>
      </c>
      <c r="K15" s="690">
        <v>23200798.262000002</v>
      </c>
      <c r="L15" s="377">
        <v>8218771.0858343765</v>
      </c>
      <c r="M15" s="690">
        <v>32267737.19376694</v>
      </c>
      <c r="N15" s="690">
        <v>23483320.597199995</v>
      </c>
      <c r="O15" s="380">
        <v>8784416.5965669453</v>
      </c>
      <c r="P15" s="689">
        <v>1.068823611805845</v>
      </c>
    </row>
    <row r="16" spans="1:18" s="269" customFormat="1" ht="15" customHeight="1" x14ac:dyDescent="0.25">
      <c r="A16" s="291"/>
      <c r="B16" s="807" t="s">
        <v>184</v>
      </c>
      <c r="C16" s="507" t="s">
        <v>11</v>
      </c>
      <c r="D16" s="690">
        <v>0</v>
      </c>
      <c r="E16" s="758">
        <v>0</v>
      </c>
      <c r="F16" s="375">
        <v>0</v>
      </c>
      <c r="G16" s="690">
        <v>0</v>
      </c>
      <c r="H16" s="758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507" t="s">
        <v>13</v>
      </c>
      <c r="D17" s="690">
        <v>0</v>
      </c>
      <c r="E17" s="758">
        <v>0</v>
      </c>
      <c r="F17" s="375">
        <v>0</v>
      </c>
      <c r="G17" s="690">
        <v>0</v>
      </c>
      <c r="H17" s="758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507" t="s">
        <v>15</v>
      </c>
      <c r="D18" s="690">
        <v>1</v>
      </c>
      <c r="E18" s="758">
        <v>0</v>
      </c>
      <c r="F18" s="375">
        <v>1</v>
      </c>
      <c r="G18" s="690">
        <v>2</v>
      </c>
      <c r="H18" s="758">
        <v>1</v>
      </c>
      <c r="I18" s="379">
        <v>1</v>
      </c>
      <c r="J18" s="690">
        <v>5050</v>
      </c>
      <c r="K18" s="690">
        <v>0</v>
      </c>
      <c r="L18" s="377">
        <v>5050</v>
      </c>
      <c r="M18" s="690">
        <v>2420</v>
      </c>
      <c r="N18" s="690">
        <v>2320</v>
      </c>
      <c r="O18" s="380">
        <v>100</v>
      </c>
      <c r="P18" s="689">
        <v>1.9801980198019802E-2</v>
      </c>
    </row>
    <row r="19" spans="1:27" ht="15" customHeight="1" x14ac:dyDescent="0.25">
      <c r="A19" s="291"/>
      <c r="B19" s="807" t="s">
        <v>187</v>
      </c>
      <c r="C19" s="507" t="s">
        <v>17</v>
      </c>
      <c r="D19" s="690">
        <v>93</v>
      </c>
      <c r="E19" s="758">
        <v>64</v>
      </c>
      <c r="F19" s="375">
        <v>29</v>
      </c>
      <c r="G19" s="690">
        <v>73</v>
      </c>
      <c r="H19" s="758">
        <v>59</v>
      </c>
      <c r="I19" s="379">
        <v>14</v>
      </c>
      <c r="J19" s="690">
        <v>263554.36000000004</v>
      </c>
      <c r="K19" s="690">
        <v>175191.33000000002</v>
      </c>
      <c r="L19" s="377">
        <v>88363.030000000028</v>
      </c>
      <c r="M19" s="690">
        <v>157202.55999999997</v>
      </c>
      <c r="N19" s="690">
        <v>109090.74999999999</v>
      </c>
      <c r="O19" s="380">
        <v>48111.809999999983</v>
      </c>
      <c r="P19" s="689">
        <v>0.54447895234013555</v>
      </c>
    </row>
    <row r="20" spans="1:27" ht="15" customHeight="1" x14ac:dyDescent="0.25">
      <c r="A20" s="292"/>
      <c r="B20" s="806" t="s">
        <v>188</v>
      </c>
      <c r="C20" s="507" t="s">
        <v>19</v>
      </c>
      <c r="D20" s="690">
        <v>1989</v>
      </c>
      <c r="E20" s="758">
        <v>1674</v>
      </c>
      <c r="F20" s="375">
        <v>315</v>
      </c>
      <c r="G20" s="690">
        <v>1727</v>
      </c>
      <c r="H20" s="758">
        <v>1444</v>
      </c>
      <c r="I20" s="379">
        <v>283</v>
      </c>
      <c r="J20" s="690">
        <v>12220944.318577314</v>
      </c>
      <c r="K20" s="690">
        <v>6295090.7199999988</v>
      </c>
      <c r="L20" s="377">
        <v>5925853.598577315</v>
      </c>
      <c r="M20" s="690">
        <v>12156982.065695452</v>
      </c>
      <c r="N20" s="690">
        <v>3228428.2798000001</v>
      </c>
      <c r="O20" s="380">
        <v>8928553.7858954519</v>
      </c>
      <c r="P20" s="689">
        <v>1.5067118411496072</v>
      </c>
    </row>
    <row r="21" spans="1:27" ht="15" customHeight="1" x14ac:dyDescent="0.25">
      <c r="A21" s="291"/>
      <c r="B21" s="807" t="s">
        <v>189</v>
      </c>
      <c r="C21" s="507" t="s">
        <v>21</v>
      </c>
      <c r="D21" s="690">
        <v>4091</v>
      </c>
      <c r="E21" s="758">
        <v>2704</v>
      </c>
      <c r="F21" s="375">
        <v>1387</v>
      </c>
      <c r="G21" s="690">
        <v>3223</v>
      </c>
      <c r="H21" s="758">
        <v>2393</v>
      </c>
      <c r="I21" s="379">
        <v>830</v>
      </c>
      <c r="J21" s="690">
        <v>7254880.7441482507</v>
      </c>
      <c r="K21" s="690">
        <v>4332704.9600000009</v>
      </c>
      <c r="L21" s="377">
        <v>2922175.7841482498</v>
      </c>
      <c r="M21" s="690">
        <v>7596507.957064149</v>
      </c>
      <c r="N21" s="690">
        <v>4226358.9897000007</v>
      </c>
      <c r="O21" s="380">
        <v>3370148.9673641482</v>
      </c>
      <c r="P21" s="689">
        <v>1.1533012441092667</v>
      </c>
    </row>
    <row r="22" spans="1:27" ht="15" customHeight="1" x14ac:dyDescent="0.25">
      <c r="A22" s="291"/>
      <c r="B22" s="807" t="s">
        <v>199</v>
      </c>
      <c r="C22" s="507" t="s">
        <v>23</v>
      </c>
      <c r="D22" s="690">
        <v>33729</v>
      </c>
      <c r="E22" s="758">
        <v>23709</v>
      </c>
      <c r="F22" s="375">
        <v>10020</v>
      </c>
      <c r="G22" s="690">
        <v>34298</v>
      </c>
      <c r="H22" s="758">
        <v>24375</v>
      </c>
      <c r="I22" s="379">
        <v>9923</v>
      </c>
      <c r="J22" s="690">
        <v>98015781.711372226</v>
      </c>
      <c r="K22" s="690">
        <v>46591116.589999996</v>
      </c>
      <c r="L22" s="377">
        <v>51424665.12137223</v>
      </c>
      <c r="M22" s="690">
        <v>104353522.62011367</v>
      </c>
      <c r="N22" s="690">
        <v>52291652.762600005</v>
      </c>
      <c r="O22" s="380">
        <v>52061869.857513666</v>
      </c>
      <c r="P22" s="689">
        <v>1.0123910332646311</v>
      </c>
    </row>
    <row r="23" spans="1:27" ht="15" customHeight="1" x14ac:dyDescent="0.25">
      <c r="A23" s="292"/>
      <c r="B23" s="806" t="s">
        <v>200</v>
      </c>
      <c r="C23" s="507" t="s">
        <v>25</v>
      </c>
      <c r="D23" s="690">
        <v>0</v>
      </c>
      <c r="E23" s="758">
        <v>0</v>
      </c>
      <c r="F23" s="375">
        <v>0</v>
      </c>
      <c r="G23" s="690">
        <v>0</v>
      </c>
      <c r="H23" s="758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507" t="s">
        <v>27</v>
      </c>
      <c r="D24" s="690">
        <v>0</v>
      </c>
      <c r="E24" s="758">
        <v>0</v>
      </c>
      <c r="F24" s="375">
        <v>0</v>
      </c>
      <c r="G24" s="690">
        <v>0</v>
      </c>
      <c r="H24" s="758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507" t="s">
        <v>115</v>
      </c>
      <c r="D25" s="690">
        <v>1035</v>
      </c>
      <c r="E25" s="758">
        <v>769</v>
      </c>
      <c r="F25" s="375">
        <v>266</v>
      </c>
      <c r="G25" s="690">
        <v>920</v>
      </c>
      <c r="H25" s="758">
        <v>660</v>
      </c>
      <c r="I25" s="379">
        <v>260</v>
      </c>
      <c r="J25" s="690">
        <v>2141386.6939399298</v>
      </c>
      <c r="K25" s="690">
        <v>537872.64000000001</v>
      </c>
      <c r="L25" s="377">
        <v>1603514.0539399297</v>
      </c>
      <c r="M25" s="690">
        <v>2740710.6177442349</v>
      </c>
      <c r="N25" s="690">
        <v>951133.62000000011</v>
      </c>
      <c r="O25" s="380">
        <v>1789576.9977442347</v>
      </c>
      <c r="P25" s="689">
        <v>1.116034495205787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690">
        <v>306</v>
      </c>
      <c r="E26" s="758">
        <v>185</v>
      </c>
      <c r="F26" s="375">
        <v>121</v>
      </c>
      <c r="G26" s="690">
        <v>429</v>
      </c>
      <c r="H26" s="758">
        <v>315</v>
      </c>
      <c r="I26" s="379">
        <v>114</v>
      </c>
      <c r="J26" s="690">
        <v>1418458.38</v>
      </c>
      <c r="K26" s="690">
        <v>166613.52000000095</v>
      </c>
      <c r="L26" s="377">
        <v>1251844.8599999989</v>
      </c>
      <c r="M26" s="690">
        <v>1867733.1096000001</v>
      </c>
      <c r="N26" s="690">
        <v>281236.66020000004</v>
      </c>
      <c r="O26" s="380">
        <v>1586496.4494</v>
      </c>
      <c r="P26" s="689">
        <v>1.2673267272112307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690">
        <v>37</v>
      </c>
      <c r="E27" s="758">
        <v>29</v>
      </c>
      <c r="F27" s="375">
        <v>8</v>
      </c>
      <c r="G27" s="690">
        <v>24</v>
      </c>
      <c r="H27" s="758">
        <v>14</v>
      </c>
      <c r="I27" s="379">
        <v>10</v>
      </c>
      <c r="J27" s="690">
        <v>81382.67</v>
      </c>
      <c r="K27" s="690">
        <v>15954.199999999999</v>
      </c>
      <c r="L27" s="377">
        <v>65428.47</v>
      </c>
      <c r="M27" s="690">
        <v>67727.928799999994</v>
      </c>
      <c r="N27" s="690">
        <v>8892.7087999999985</v>
      </c>
      <c r="O27" s="380">
        <v>58835.219999999994</v>
      </c>
      <c r="P27" s="689">
        <v>0.89922964727740073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690">
        <v>73</v>
      </c>
      <c r="E28" s="758">
        <v>70</v>
      </c>
      <c r="F28" s="375">
        <v>3</v>
      </c>
      <c r="G28" s="690">
        <v>152</v>
      </c>
      <c r="H28" s="758">
        <v>147</v>
      </c>
      <c r="I28" s="379">
        <v>5</v>
      </c>
      <c r="J28" s="690">
        <v>293347.84000000003</v>
      </c>
      <c r="K28" s="690">
        <v>222566.49</v>
      </c>
      <c r="L28" s="377">
        <v>70781.350000000035</v>
      </c>
      <c r="M28" s="690">
        <v>227838.23</v>
      </c>
      <c r="N28" s="690">
        <v>214105.59</v>
      </c>
      <c r="O28" s="380">
        <v>13732.640000000014</v>
      </c>
      <c r="P28" s="689">
        <v>0.19401494885305248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690">
        <v>1</v>
      </c>
      <c r="E29" s="758">
        <v>0</v>
      </c>
      <c r="F29" s="375">
        <v>1</v>
      </c>
      <c r="G29" s="690">
        <v>1</v>
      </c>
      <c r="H29" s="758">
        <v>1</v>
      </c>
      <c r="I29" s="379">
        <v>0</v>
      </c>
      <c r="J29" s="690">
        <v>500</v>
      </c>
      <c r="K29" s="690">
        <v>0</v>
      </c>
      <c r="L29" s="377">
        <v>500</v>
      </c>
      <c r="M29" s="690">
        <v>0</v>
      </c>
      <c r="N29" s="690">
        <v>0</v>
      </c>
      <c r="O29" s="380">
        <v>0</v>
      </c>
      <c r="P29" s="689">
        <v>0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690">
        <v>6</v>
      </c>
      <c r="E30" s="758">
        <v>3</v>
      </c>
      <c r="F30" s="375">
        <v>3</v>
      </c>
      <c r="G30" s="690">
        <v>7</v>
      </c>
      <c r="H30" s="758">
        <v>6</v>
      </c>
      <c r="I30" s="379">
        <v>1</v>
      </c>
      <c r="J30" s="690">
        <v>2711.62</v>
      </c>
      <c r="K30" s="690">
        <v>2711.62</v>
      </c>
      <c r="L30" s="377">
        <v>0</v>
      </c>
      <c r="M30" s="690">
        <v>5497.63</v>
      </c>
      <c r="N30" s="690">
        <v>5497.63</v>
      </c>
      <c r="O30" s="380">
        <v>0</v>
      </c>
      <c r="P30" s="689" t="s">
        <v>335</v>
      </c>
    </row>
    <row r="31" spans="1:27" s="266" customFormat="1" ht="19.149999999999999" customHeight="1" x14ac:dyDescent="0.25">
      <c r="A31" s="275"/>
      <c r="B31" s="1151" t="s">
        <v>193</v>
      </c>
      <c r="C31" s="1151"/>
      <c r="D31" s="384">
        <v>77655</v>
      </c>
      <c r="E31" s="384">
        <v>58327</v>
      </c>
      <c r="F31" s="393">
        <v>19328</v>
      </c>
      <c r="G31" s="374">
        <v>80506</v>
      </c>
      <c r="H31" s="384">
        <v>61216</v>
      </c>
      <c r="I31" s="388">
        <v>19290</v>
      </c>
      <c r="J31" s="377">
        <v>168918313.1647785</v>
      </c>
      <c r="K31" s="377">
        <v>92800179.366999984</v>
      </c>
      <c r="L31" s="386">
        <v>76118133.797778517</v>
      </c>
      <c r="M31" s="377">
        <v>179807179.06409657</v>
      </c>
      <c r="N31" s="377">
        <v>98407454.313600004</v>
      </c>
      <c r="O31" s="389">
        <v>81399724.750496566</v>
      </c>
      <c r="P31" s="688">
        <v>1.0693867635634571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758">
        <v>4930</v>
      </c>
      <c r="E33" s="758">
        <v>4487</v>
      </c>
      <c r="F33" s="375">
        <v>443</v>
      </c>
      <c r="G33" s="758">
        <v>5128</v>
      </c>
      <c r="H33" s="758">
        <v>4886</v>
      </c>
      <c r="I33" s="379">
        <v>242</v>
      </c>
      <c r="J33" s="758">
        <v>27936472.690849867</v>
      </c>
      <c r="K33" s="758">
        <v>24472076.445999995</v>
      </c>
      <c r="L33" s="377">
        <v>3464396.2448498718</v>
      </c>
      <c r="M33" s="758">
        <v>27699404.534720011</v>
      </c>
      <c r="N33" s="758">
        <v>25304542.859999996</v>
      </c>
      <c r="O33" s="380">
        <v>2394861.6747200154</v>
      </c>
      <c r="P33" s="689">
        <v>0.69127822150257401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758">
        <v>26</v>
      </c>
      <c r="E34" s="758">
        <v>13</v>
      </c>
      <c r="F34" s="375">
        <v>13</v>
      </c>
      <c r="G34" s="758">
        <v>48</v>
      </c>
      <c r="H34" s="758">
        <v>20</v>
      </c>
      <c r="I34" s="379">
        <v>28</v>
      </c>
      <c r="J34" s="758">
        <v>59081.689999999995</v>
      </c>
      <c r="K34" s="758">
        <v>52471.98</v>
      </c>
      <c r="L34" s="377">
        <v>6609.7099999999919</v>
      </c>
      <c r="M34" s="758">
        <v>100151.48000000001</v>
      </c>
      <c r="N34" s="758">
        <v>95492.6</v>
      </c>
      <c r="O34" s="380">
        <v>4658.8800000000047</v>
      </c>
      <c r="P34" s="689">
        <v>0.70485391946091591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758">
        <v>1471</v>
      </c>
      <c r="E35" s="758">
        <v>912</v>
      </c>
      <c r="F35" s="375">
        <v>559</v>
      </c>
      <c r="G35" s="758">
        <v>2029</v>
      </c>
      <c r="H35" s="758">
        <v>1506</v>
      </c>
      <c r="I35" s="379">
        <v>523</v>
      </c>
      <c r="J35" s="758">
        <v>1895458.2447347974</v>
      </c>
      <c r="K35" s="758">
        <v>941831.43</v>
      </c>
      <c r="L35" s="377">
        <v>953626.81473479734</v>
      </c>
      <c r="M35" s="758">
        <v>2213601.3544677217</v>
      </c>
      <c r="N35" s="758">
        <v>1235665.9100000001</v>
      </c>
      <c r="O35" s="380">
        <v>977935.44446772151</v>
      </c>
      <c r="P35" s="689">
        <v>1.0254907154007455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758">
        <v>0</v>
      </c>
      <c r="E36" s="758">
        <v>0</v>
      </c>
      <c r="F36" s="375">
        <v>0</v>
      </c>
      <c r="G36" s="758">
        <v>0</v>
      </c>
      <c r="H36" s="758">
        <v>0</v>
      </c>
      <c r="I36" s="379">
        <v>0</v>
      </c>
      <c r="J36" s="758">
        <v>0</v>
      </c>
      <c r="K36" s="758">
        <v>0</v>
      </c>
      <c r="L36" s="377">
        <v>0</v>
      </c>
      <c r="M36" s="758">
        <v>0</v>
      </c>
      <c r="N36" s="758">
        <v>0</v>
      </c>
      <c r="O36" s="380">
        <v>0</v>
      </c>
      <c r="P36" s="689" t="s">
        <v>335</v>
      </c>
    </row>
    <row r="37" spans="1:16" s="266" customFormat="1" ht="19.149999999999999" customHeight="1" x14ac:dyDescent="0.25">
      <c r="A37" s="275"/>
      <c r="B37" s="1151" t="s">
        <v>192</v>
      </c>
      <c r="C37" s="1151"/>
      <c r="D37" s="374">
        <v>6427</v>
      </c>
      <c r="E37" s="374">
        <v>5412</v>
      </c>
      <c r="F37" s="393">
        <v>1015</v>
      </c>
      <c r="G37" s="374">
        <v>7205</v>
      </c>
      <c r="H37" s="374">
        <v>6412</v>
      </c>
      <c r="I37" s="394">
        <v>793</v>
      </c>
      <c r="J37" s="568">
        <v>29891012.625584666</v>
      </c>
      <c r="K37" s="568">
        <v>25466379.855999995</v>
      </c>
      <c r="L37" s="386">
        <v>4424632.7695846688</v>
      </c>
      <c r="M37" s="568">
        <v>30013157.369187735</v>
      </c>
      <c r="N37" s="568">
        <v>26635701.369999997</v>
      </c>
      <c r="O37" s="389">
        <v>3377455.9991877368</v>
      </c>
      <c r="P37" s="688">
        <v>0.76333024119078963</v>
      </c>
    </row>
    <row r="38" spans="1:16" s="266" customFormat="1" ht="5.45" customHeight="1" x14ac:dyDescent="0.25">
      <c r="A38" s="275"/>
      <c r="B38" s="514"/>
      <c r="C38" s="514"/>
      <c r="D38" s="390"/>
      <c r="E38" s="390"/>
      <c r="F38" s="566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890" t="s">
        <v>198</v>
      </c>
      <c r="C39" s="890"/>
      <c r="D39" s="384">
        <v>84082</v>
      </c>
      <c r="E39" s="384">
        <v>63739</v>
      </c>
      <c r="F39" s="393">
        <v>20343</v>
      </c>
      <c r="G39" s="384">
        <v>87711</v>
      </c>
      <c r="H39" s="384">
        <v>67628</v>
      </c>
      <c r="I39" s="388">
        <v>20083</v>
      </c>
      <c r="J39" s="377">
        <v>198809325.79036316</v>
      </c>
      <c r="K39" s="377">
        <v>118266559.22299998</v>
      </c>
      <c r="L39" s="386">
        <v>80542766.567363188</v>
      </c>
      <c r="M39" s="377">
        <v>209820336.43328431</v>
      </c>
      <c r="N39" s="377">
        <v>125043155.68360001</v>
      </c>
      <c r="O39" s="389">
        <v>84777180.749684304</v>
      </c>
      <c r="P39" s="688">
        <v>1.0525734881329114</v>
      </c>
    </row>
    <row r="40" spans="1:16" s="266" customFormat="1" ht="19.149999999999999" customHeight="1" x14ac:dyDescent="0.25">
      <c r="A40" s="275"/>
      <c r="B40" s="709"/>
      <c r="C40" s="709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718"/>
    </row>
    <row r="41" spans="1:16" s="266" customFormat="1" ht="19.149999999999999" customHeight="1" x14ac:dyDescent="0.25">
      <c r="A41" s="275"/>
      <c r="B41" s="868"/>
      <c r="C41" s="868"/>
      <c r="D41" s="868"/>
      <c r="E41" s="868"/>
      <c r="F41" s="868"/>
      <c r="G41" s="868"/>
      <c r="H41" s="868"/>
      <c r="I41" s="868"/>
      <c r="J41" s="868"/>
      <c r="K41" s="868"/>
      <c r="L41" s="868"/>
      <c r="M41" s="868"/>
      <c r="N41" s="868"/>
      <c r="O41" s="868"/>
      <c r="P41" s="868"/>
    </row>
    <row r="42" spans="1:16" s="266" customFormat="1" ht="16.899999999999999" customHeight="1" x14ac:dyDescent="0.25">
      <c r="A42" s="275"/>
      <c r="B42" s="1063" t="s">
        <v>194</v>
      </c>
      <c r="C42" s="875" t="s">
        <v>191</v>
      </c>
      <c r="D42" s="878" t="s">
        <v>52</v>
      </c>
      <c r="E42" s="879"/>
      <c r="F42" s="879"/>
      <c r="G42" s="879"/>
      <c r="H42" s="879"/>
      <c r="I42" s="879"/>
      <c r="J42" s="879"/>
      <c r="K42" s="879"/>
      <c r="L42" s="879"/>
      <c r="M42" s="879"/>
      <c r="N42" s="879"/>
      <c r="O42" s="879"/>
      <c r="P42" s="883"/>
    </row>
    <row r="43" spans="1:16" s="266" customFormat="1" ht="15.6" customHeight="1" x14ac:dyDescent="0.25">
      <c r="A43" s="275"/>
      <c r="B43" s="1064"/>
      <c r="C43" s="876"/>
      <c r="D43" s="921" t="s">
        <v>197</v>
      </c>
      <c r="E43" s="1158"/>
      <c r="F43" s="1158"/>
      <c r="G43" s="1158"/>
      <c r="H43" s="1158"/>
      <c r="I43" s="922"/>
      <c r="J43" s="921" t="s">
        <v>3</v>
      </c>
      <c r="K43" s="1158"/>
      <c r="L43" s="1158"/>
      <c r="M43" s="1158"/>
      <c r="N43" s="1158"/>
      <c r="O43" s="922"/>
      <c r="P43" s="962" t="s">
        <v>332</v>
      </c>
    </row>
    <row r="44" spans="1:16" s="266" customFormat="1" ht="19.149999999999999" customHeight="1" x14ac:dyDescent="0.25">
      <c r="A44" s="275"/>
      <c r="B44" s="1064"/>
      <c r="C44" s="876"/>
      <c r="D44" s="921" t="s">
        <v>333</v>
      </c>
      <c r="E44" s="1158"/>
      <c r="F44" s="922"/>
      <c r="G44" s="921" t="s">
        <v>334</v>
      </c>
      <c r="H44" s="1158"/>
      <c r="I44" s="922"/>
      <c r="J44" s="921" t="s">
        <v>333</v>
      </c>
      <c r="K44" s="1158"/>
      <c r="L44" s="922"/>
      <c r="M44" s="921" t="s">
        <v>334</v>
      </c>
      <c r="N44" s="1158"/>
      <c r="O44" s="922"/>
      <c r="P44" s="885"/>
    </row>
    <row r="45" spans="1:16" s="266" customFormat="1" ht="19.149999999999999" customHeight="1" x14ac:dyDescent="0.25">
      <c r="A45" s="275"/>
      <c r="B45" s="1065"/>
      <c r="C45" s="877"/>
      <c r="D45" s="565" t="s">
        <v>299</v>
      </c>
      <c r="E45" s="565" t="s">
        <v>124</v>
      </c>
      <c r="F45" s="353" t="s">
        <v>222</v>
      </c>
      <c r="G45" s="565" t="s">
        <v>299</v>
      </c>
      <c r="H45" s="565" t="s">
        <v>124</v>
      </c>
      <c r="I45" s="353" t="s">
        <v>222</v>
      </c>
      <c r="J45" s="353" t="s">
        <v>299</v>
      </c>
      <c r="K45" s="565" t="s">
        <v>221</v>
      </c>
      <c r="L45" s="353" t="s">
        <v>223</v>
      </c>
      <c r="M45" s="353" t="s">
        <v>299</v>
      </c>
      <c r="N45" s="565" t="s">
        <v>221</v>
      </c>
      <c r="O45" s="353" t="s">
        <v>223</v>
      </c>
      <c r="P45" s="886"/>
    </row>
    <row r="46" spans="1:16" s="266" customFormat="1" ht="9" customHeight="1" x14ac:dyDescent="0.25">
      <c r="A46" s="275"/>
      <c r="B46" s="514"/>
      <c r="C46" s="514"/>
      <c r="D46" s="678"/>
      <c r="E46" s="678"/>
      <c r="F46" s="514"/>
      <c r="G46" s="678"/>
      <c r="H46" s="678"/>
      <c r="I46" s="514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6" t="s">
        <v>181</v>
      </c>
      <c r="C47" s="508" t="s">
        <v>5</v>
      </c>
      <c r="D47" s="758">
        <v>724</v>
      </c>
      <c r="E47" s="758">
        <v>585</v>
      </c>
      <c r="F47" s="375">
        <v>139</v>
      </c>
      <c r="G47" s="758">
        <v>1334</v>
      </c>
      <c r="H47" s="758">
        <v>1148</v>
      </c>
      <c r="I47" s="379">
        <v>186</v>
      </c>
      <c r="J47" s="758">
        <v>579341.55645143788</v>
      </c>
      <c r="K47" s="758">
        <v>320994.61999999994</v>
      </c>
      <c r="L47" s="407">
        <v>258346.93645143794</v>
      </c>
      <c r="M47" s="758">
        <v>1021760.8600070934</v>
      </c>
      <c r="N47" s="758">
        <v>705702.29009999998</v>
      </c>
      <c r="O47" s="567">
        <v>316058.56990709342</v>
      </c>
      <c r="P47" s="689">
        <v>1.2233881084419349</v>
      </c>
    </row>
    <row r="48" spans="1:16" s="266" customFormat="1" ht="16.149999999999999" customHeight="1" x14ac:dyDescent="0.25">
      <c r="A48" s="275"/>
      <c r="B48" s="806" t="s">
        <v>182</v>
      </c>
      <c r="C48" s="507" t="s">
        <v>7</v>
      </c>
      <c r="D48" s="690">
        <v>201</v>
      </c>
      <c r="E48" s="758">
        <v>189</v>
      </c>
      <c r="F48" s="375">
        <v>12</v>
      </c>
      <c r="G48" s="690">
        <v>285</v>
      </c>
      <c r="H48" s="758">
        <v>266</v>
      </c>
      <c r="I48" s="379">
        <v>19</v>
      </c>
      <c r="J48" s="690">
        <v>75680.724733301133</v>
      </c>
      <c r="K48" s="690">
        <v>61215.640000000007</v>
      </c>
      <c r="L48" s="407">
        <v>14465.084733301126</v>
      </c>
      <c r="M48" s="690">
        <v>100725.99000053445</v>
      </c>
      <c r="N48" s="690">
        <v>85883.020000000019</v>
      </c>
      <c r="O48" s="567">
        <v>14842.970000534435</v>
      </c>
      <c r="P48" s="689">
        <v>1.0261239580825512</v>
      </c>
    </row>
    <row r="49" spans="1:16" s="266" customFormat="1" ht="16.149999999999999" customHeight="1" x14ac:dyDescent="0.25">
      <c r="A49" s="275"/>
      <c r="B49" s="807" t="s">
        <v>183</v>
      </c>
      <c r="C49" s="507" t="s">
        <v>9</v>
      </c>
      <c r="D49" s="690">
        <v>1362</v>
      </c>
      <c r="E49" s="758">
        <v>937</v>
      </c>
      <c r="F49" s="375">
        <v>425</v>
      </c>
      <c r="G49" s="690">
        <v>1597</v>
      </c>
      <c r="H49" s="758">
        <v>1056</v>
      </c>
      <c r="I49" s="379">
        <v>541</v>
      </c>
      <c r="J49" s="690">
        <v>2969542.3651073533</v>
      </c>
      <c r="K49" s="690">
        <v>1874685.0500000005</v>
      </c>
      <c r="L49" s="407">
        <v>1094857.3151073528</v>
      </c>
      <c r="M49" s="690">
        <v>3033665.770019677</v>
      </c>
      <c r="N49" s="690">
        <v>2095427.3198000004</v>
      </c>
      <c r="O49" s="567">
        <v>938238.4502196766</v>
      </c>
      <c r="P49" s="689">
        <v>0.85695043296822704</v>
      </c>
    </row>
    <row r="50" spans="1:16" s="266" customFormat="1" ht="16.149999999999999" customHeight="1" x14ac:dyDescent="0.25">
      <c r="A50" s="275"/>
      <c r="B50" s="807" t="s">
        <v>184</v>
      </c>
      <c r="C50" s="507" t="s">
        <v>11</v>
      </c>
      <c r="D50" s="690">
        <v>0</v>
      </c>
      <c r="E50" s="758">
        <v>0</v>
      </c>
      <c r="F50" s="375">
        <v>0</v>
      </c>
      <c r="G50" s="690">
        <v>0</v>
      </c>
      <c r="H50" s="758">
        <v>0</v>
      </c>
      <c r="I50" s="379">
        <v>0</v>
      </c>
      <c r="J50" s="690">
        <v>0</v>
      </c>
      <c r="K50" s="690">
        <v>0</v>
      </c>
      <c r="L50" s="407">
        <v>0</v>
      </c>
      <c r="M50" s="690">
        <v>0</v>
      </c>
      <c r="N50" s="69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6" t="s">
        <v>185</v>
      </c>
      <c r="C51" s="507" t="s">
        <v>13</v>
      </c>
      <c r="D51" s="690">
        <v>0</v>
      </c>
      <c r="E51" s="758">
        <v>0</v>
      </c>
      <c r="F51" s="375">
        <v>0</v>
      </c>
      <c r="G51" s="690">
        <v>0</v>
      </c>
      <c r="H51" s="758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186</v>
      </c>
      <c r="C52" s="507" t="s">
        <v>15</v>
      </c>
      <c r="D52" s="690">
        <v>0</v>
      </c>
      <c r="E52" s="758">
        <v>0</v>
      </c>
      <c r="F52" s="375">
        <v>0</v>
      </c>
      <c r="G52" s="690">
        <v>0</v>
      </c>
      <c r="H52" s="758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335</v>
      </c>
    </row>
    <row r="53" spans="1:16" s="266" customFormat="1" ht="16.149999999999999" customHeight="1" x14ac:dyDescent="0.25">
      <c r="A53" s="275"/>
      <c r="B53" s="807" t="s">
        <v>187</v>
      </c>
      <c r="C53" s="507" t="s">
        <v>17</v>
      </c>
      <c r="D53" s="690">
        <v>15</v>
      </c>
      <c r="E53" s="758">
        <v>14</v>
      </c>
      <c r="F53" s="375">
        <v>1</v>
      </c>
      <c r="G53" s="690">
        <v>26</v>
      </c>
      <c r="H53" s="758">
        <v>25</v>
      </c>
      <c r="I53" s="379">
        <v>1</v>
      </c>
      <c r="J53" s="690">
        <v>2910.39</v>
      </c>
      <c r="K53" s="690">
        <v>2763.89</v>
      </c>
      <c r="L53" s="407">
        <v>146.5</v>
      </c>
      <c r="M53" s="690">
        <v>5799.1500000000015</v>
      </c>
      <c r="N53" s="690">
        <v>5443.0300000000016</v>
      </c>
      <c r="O53" s="567">
        <v>356.11999999999989</v>
      </c>
      <c r="P53" s="689">
        <v>2.4308532423208185</v>
      </c>
    </row>
    <row r="54" spans="1:16" s="266" customFormat="1" ht="16.149999999999999" customHeight="1" x14ac:dyDescent="0.25">
      <c r="A54" s="275"/>
      <c r="B54" s="806" t="s">
        <v>188</v>
      </c>
      <c r="C54" s="507" t="s">
        <v>19</v>
      </c>
      <c r="D54" s="690">
        <v>114</v>
      </c>
      <c r="E54" s="758">
        <v>95</v>
      </c>
      <c r="F54" s="375">
        <v>19</v>
      </c>
      <c r="G54" s="690">
        <v>135</v>
      </c>
      <c r="H54" s="758">
        <v>115</v>
      </c>
      <c r="I54" s="379">
        <v>20</v>
      </c>
      <c r="J54" s="690">
        <v>248035.30487232347</v>
      </c>
      <c r="K54" s="690">
        <v>180241.63999999998</v>
      </c>
      <c r="L54" s="407">
        <v>67793.664872323483</v>
      </c>
      <c r="M54" s="690">
        <v>371869.16000286653</v>
      </c>
      <c r="N54" s="690">
        <v>324364.39</v>
      </c>
      <c r="O54" s="567">
        <v>47504.770002866513</v>
      </c>
      <c r="P54" s="689">
        <v>0.70072579926653533</v>
      </c>
    </row>
    <row r="55" spans="1:16" s="266" customFormat="1" ht="16.149999999999999" customHeight="1" x14ac:dyDescent="0.25">
      <c r="A55" s="275"/>
      <c r="B55" s="807" t="s">
        <v>189</v>
      </c>
      <c r="C55" s="507" t="s">
        <v>21</v>
      </c>
      <c r="D55" s="690">
        <v>180</v>
      </c>
      <c r="E55" s="758">
        <v>132</v>
      </c>
      <c r="F55" s="375">
        <v>48</v>
      </c>
      <c r="G55" s="690">
        <v>125</v>
      </c>
      <c r="H55" s="758">
        <v>101</v>
      </c>
      <c r="I55" s="379">
        <v>24</v>
      </c>
      <c r="J55" s="690">
        <v>244595.96434290585</v>
      </c>
      <c r="K55" s="690">
        <v>97654.709999999992</v>
      </c>
      <c r="L55" s="407">
        <v>146941.25434290586</v>
      </c>
      <c r="M55" s="690">
        <v>237667.43002516718</v>
      </c>
      <c r="N55" s="690">
        <v>104021.32999999999</v>
      </c>
      <c r="O55" s="567">
        <v>133646.10002516719</v>
      </c>
      <c r="P55" s="689">
        <v>0.90952061504311954</v>
      </c>
    </row>
    <row r="56" spans="1:16" s="266" customFormat="1" ht="16.149999999999999" customHeight="1" x14ac:dyDescent="0.25">
      <c r="A56" s="275"/>
      <c r="B56" s="807" t="s">
        <v>199</v>
      </c>
      <c r="C56" s="507" t="s">
        <v>23</v>
      </c>
      <c r="D56" s="690">
        <v>1760</v>
      </c>
      <c r="E56" s="758">
        <v>1140</v>
      </c>
      <c r="F56" s="375">
        <v>620</v>
      </c>
      <c r="G56" s="690">
        <v>2062</v>
      </c>
      <c r="H56" s="758">
        <v>1583</v>
      </c>
      <c r="I56" s="379">
        <v>479</v>
      </c>
      <c r="J56" s="690">
        <v>3981249.9173219018</v>
      </c>
      <c r="K56" s="690">
        <v>2393062.2000000002</v>
      </c>
      <c r="L56" s="407">
        <v>1588187.7173219016</v>
      </c>
      <c r="M56" s="690">
        <v>5243159.3601273913</v>
      </c>
      <c r="N56" s="690">
        <v>3280065.7633999996</v>
      </c>
      <c r="O56" s="567">
        <v>1963093.5967273917</v>
      </c>
      <c r="P56" s="689">
        <v>1.2360589213205093</v>
      </c>
    </row>
    <row r="57" spans="1:16" s="266" customFormat="1" ht="16.149999999999999" customHeight="1" x14ac:dyDescent="0.25">
      <c r="A57" s="275"/>
      <c r="B57" s="806" t="s">
        <v>200</v>
      </c>
      <c r="C57" s="507" t="s">
        <v>25</v>
      </c>
      <c r="D57" s="690">
        <v>0</v>
      </c>
      <c r="E57" s="758">
        <v>0</v>
      </c>
      <c r="F57" s="375">
        <v>0</v>
      </c>
      <c r="G57" s="690">
        <v>0</v>
      </c>
      <c r="H57" s="758">
        <v>0</v>
      </c>
      <c r="I57" s="379">
        <v>0</v>
      </c>
      <c r="J57" s="690">
        <v>0</v>
      </c>
      <c r="K57" s="690">
        <v>0</v>
      </c>
      <c r="L57" s="407">
        <v>0</v>
      </c>
      <c r="M57" s="690">
        <v>0</v>
      </c>
      <c r="N57" s="69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201</v>
      </c>
      <c r="C58" s="507" t="s">
        <v>27</v>
      </c>
      <c r="D58" s="690">
        <v>0</v>
      </c>
      <c r="E58" s="758">
        <v>0</v>
      </c>
      <c r="F58" s="375">
        <v>0</v>
      </c>
      <c r="G58" s="690">
        <v>0</v>
      </c>
      <c r="H58" s="758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335</v>
      </c>
    </row>
    <row r="59" spans="1:16" s="266" customFormat="1" ht="16.149999999999999" customHeight="1" x14ac:dyDescent="0.25">
      <c r="A59" s="275"/>
      <c r="B59" s="807" t="s">
        <v>202</v>
      </c>
      <c r="C59" s="507" t="s">
        <v>115</v>
      </c>
      <c r="D59" s="690">
        <v>8</v>
      </c>
      <c r="E59" s="758">
        <v>3</v>
      </c>
      <c r="F59" s="375">
        <v>5</v>
      </c>
      <c r="G59" s="690">
        <v>6</v>
      </c>
      <c r="H59" s="758">
        <v>1</v>
      </c>
      <c r="I59" s="379">
        <v>5</v>
      </c>
      <c r="J59" s="690">
        <v>53467.18486364399</v>
      </c>
      <c r="K59" s="690">
        <v>7683.26</v>
      </c>
      <c r="L59" s="407">
        <v>45783.924863643988</v>
      </c>
      <c r="M59" s="690">
        <v>36698.15</v>
      </c>
      <c r="N59" s="690">
        <v>0</v>
      </c>
      <c r="O59" s="567">
        <v>36698.15</v>
      </c>
      <c r="P59" s="689">
        <v>0.8015509834356993</v>
      </c>
    </row>
    <row r="60" spans="1:16" s="266" customFormat="1" ht="16.149999999999999" customHeight="1" x14ac:dyDescent="0.25">
      <c r="A60" s="275"/>
      <c r="B60" s="806" t="s">
        <v>203</v>
      </c>
      <c r="C60" s="326" t="s">
        <v>31</v>
      </c>
      <c r="D60" s="690">
        <v>0</v>
      </c>
      <c r="E60" s="758">
        <v>0</v>
      </c>
      <c r="F60" s="375">
        <v>0</v>
      </c>
      <c r="G60" s="690">
        <v>0</v>
      </c>
      <c r="H60" s="758">
        <v>0</v>
      </c>
      <c r="I60" s="379">
        <v>0</v>
      </c>
      <c r="J60" s="690">
        <v>0</v>
      </c>
      <c r="K60" s="690">
        <v>0</v>
      </c>
      <c r="L60" s="407">
        <v>0</v>
      </c>
      <c r="M60" s="690">
        <v>0</v>
      </c>
      <c r="N60" s="690">
        <v>0</v>
      </c>
      <c r="O60" s="567">
        <v>0</v>
      </c>
      <c r="P60" s="689" t="s">
        <v>335</v>
      </c>
    </row>
    <row r="61" spans="1:16" s="266" customFormat="1" ht="16.149999999999999" customHeight="1" x14ac:dyDescent="0.25">
      <c r="A61" s="275"/>
      <c r="B61" s="806" t="s">
        <v>204</v>
      </c>
      <c r="C61" s="326" t="s">
        <v>116</v>
      </c>
      <c r="D61" s="690">
        <v>9</v>
      </c>
      <c r="E61" s="758">
        <v>8</v>
      </c>
      <c r="F61" s="375">
        <v>1</v>
      </c>
      <c r="G61" s="690">
        <v>12</v>
      </c>
      <c r="H61" s="758">
        <v>9</v>
      </c>
      <c r="I61" s="379">
        <v>3</v>
      </c>
      <c r="J61" s="690">
        <v>13800</v>
      </c>
      <c r="K61" s="690">
        <v>13599.87</v>
      </c>
      <c r="L61" s="407">
        <v>200.1299999999992</v>
      </c>
      <c r="M61" s="690">
        <v>13987</v>
      </c>
      <c r="N61" s="690">
        <v>11212.04</v>
      </c>
      <c r="O61" s="567">
        <v>2774.9599999999991</v>
      </c>
      <c r="P61" s="689">
        <v>13.865787238295159</v>
      </c>
    </row>
    <row r="62" spans="1:16" s="266" customFormat="1" ht="16.149999999999999" customHeight="1" x14ac:dyDescent="0.25">
      <c r="A62" s="275"/>
      <c r="B62" s="807" t="s">
        <v>205</v>
      </c>
      <c r="C62" s="326" t="s">
        <v>196</v>
      </c>
      <c r="D62" s="690">
        <v>0</v>
      </c>
      <c r="E62" s="758">
        <v>0</v>
      </c>
      <c r="F62" s="375">
        <v>0</v>
      </c>
      <c r="G62" s="690">
        <v>1</v>
      </c>
      <c r="H62" s="758">
        <v>1</v>
      </c>
      <c r="I62" s="379">
        <v>0</v>
      </c>
      <c r="J62" s="690">
        <v>0</v>
      </c>
      <c r="K62" s="690">
        <v>0</v>
      </c>
      <c r="L62" s="407">
        <v>0</v>
      </c>
      <c r="M62" s="690">
        <v>579</v>
      </c>
      <c r="N62" s="690">
        <v>579.45000000000005</v>
      </c>
      <c r="O62" s="567">
        <v>-0.45000000000004547</v>
      </c>
      <c r="P62" s="689" t="s">
        <v>335</v>
      </c>
    </row>
    <row r="63" spans="1:16" s="266" customFormat="1" ht="16.149999999999999" customHeight="1" x14ac:dyDescent="0.25">
      <c r="A63" s="275"/>
      <c r="B63" s="807" t="s">
        <v>206</v>
      </c>
      <c r="C63" s="326" t="s">
        <v>37</v>
      </c>
      <c r="D63" s="690">
        <v>0</v>
      </c>
      <c r="E63" s="758">
        <v>0</v>
      </c>
      <c r="F63" s="375">
        <v>0</v>
      </c>
      <c r="G63" s="690">
        <v>0</v>
      </c>
      <c r="H63" s="758">
        <v>0</v>
      </c>
      <c r="I63" s="379">
        <v>0</v>
      </c>
      <c r="J63" s="690">
        <v>0</v>
      </c>
      <c r="K63" s="690">
        <v>0</v>
      </c>
      <c r="L63" s="407">
        <v>0</v>
      </c>
      <c r="M63" s="690">
        <v>0</v>
      </c>
      <c r="N63" s="690">
        <v>0</v>
      </c>
      <c r="O63" s="567">
        <v>0</v>
      </c>
      <c r="P63" s="689" t="s">
        <v>335</v>
      </c>
    </row>
    <row r="64" spans="1:16" s="266" customFormat="1" ht="16.149999999999999" customHeight="1" x14ac:dyDescent="0.25">
      <c r="A64" s="275"/>
      <c r="B64" s="806" t="s">
        <v>207</v>
      </c>
      <c r="C64" s="326" t="s">
        <v>39</v>
      </c>
      <c r="D64" s="690">
        <v>0</v>
      </c>
      <c r="E64" s="758">
        <v>0</v>
      </c>
      <c r="F64" s="375">
        <v>0</v>
      </c>
      <c r="G64" s="690">
        <v>0</v>
      </c>
      <c r="H64" s="758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335</v>
      </c>
    </row>
    <row r="65" spans="1:19" s="266" customFormat="1" ht="19.149999999999999" customHeight="1" x14ac:dyDescent="0.25">
      <c r="A65" s="275"/>
      <c r="B65" s="1151" t="s">
        <v>193</v>
      </c>
      <c r="C65" s="1151"/>
      <c r="D65" s="384">
        <v>4373</v>
      </c>
      <c r="E65" s="384">
        <v>3103</v>
      </c>
      <c r="F65" s="385">
        <v>1270</v>
      </c>
      <c r="G65" s="384">
        <v>5583</v>
      </c>
      <c r="H65" s="384">
        <v>4305</v>
      </c>
      <c r="I65" s="388">
        <v>1278</v>
      </c>
      <c r="J65" s="377">
        <v>8168623.4076928664</v>
      </c>
      <c r="K65" s="407">
        <v>4951900.8800000008</v>
      </c>
      <c r="L65" s="408">
        <v>3216722.5276928665</v>
      </c>
      <c r="M65" s="407">
        <v>10065911.870182728</v>
      </c>
      <c r="N65" s="407">
        <v>6612698.6333000008</v>
      </c>
      <c r="O65" s="454">
        <v>3453213.2368827299</v>
      </c>
      <c r="P65" s="688">
        <v>1.0735191509848634</v>
      </c>
    </row>
    <row r="66" spans="1:19" s="266" customFormat="1" ht="9" customHeight="1" x14ac:dyDescent="0.25">
      <c r="A66" s="275"/>
      <c r="B66" s="514"/>
      <c r="C66" s="514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8" t="s">
        <v>103</v>
      </c>
      <c r="C67" s="328" t="s">
        <v>41</v>
      </c>
      <c r="D67" s="758">
        <v>201</v>
      </c>
      <c r="E67" s="758">
        <v>167</v>
      </c>
      <c r="F67" s="375">
        <v>34</v>
      </c>
      <c r="G67" s="758">
        <v>391</v>
      </c>
      <c r="H67" s="758">
        <v>357</v>
      </c>
      <c r="I67" s="379">
        <v>34</v>
      </c>
      <c r="J67" s="758">
        <v>1128407.5026525219</v>
      </c>
      <c r="K67" s="758">
        <v>747094.82000000018</v>
      </c>
      <c r="L67" s="377">
        <v>381312.68265252176</v>
      </c>
      <c r="M67" s="758">
        <v>2050336.4403900001</v>
      </c>
      <c r="N67" s="758">
        <v>1546329.12</v>
      </c>
      <c r="O67" s="380">
        <v>504007.32039000001</v>
      </c>
      <c r="P67" s="689">
        <v>1.321769097434627</v>
      </c>
    </row>
    <row r="68" spans="1:19" s="266" customFormat="1" ht="16.149999999999999" customHeight="1" x14ac:dyDescent="0.25">
      <c r="A68" s="275"/>
      <c r="B68" s="808" t="s">
        <v>101</v>
      </c>
      <c r="C68" s="328" t="s">
        <v>42</v>
      </c>
      <c r="D68" s="758">
        <v>2</v>
      </c>
      <c r="E68" s="758">
        <v>2</v>
      </c>
      <c r="F68" s="375">
        <v>0</v>
      </c>
      <c r="G68" s="758">
        <v>2</v>
      </c>
      <c r="H68" s="758">
        <v>2</v>
      </c>
      <c r="I68" s="379">
        <v>0</v>
      </c>
      <c r="J68" s="758">
        <v>8420.4599999999991</v>
      </c>
      <c r="K68" s="758">
        <v>8420.4599999999991</v>
      </c>
      <c r="L68" s="377">
        <v>0</v>
      </c>
      <c r="M68" s="758">
        <v>9820.4399999999987</v>
      </c>
      <c r="N68" s="758">
        <v>9820.4399999999987</v>
      </c>
      <c r="O68" s="380">
        <v>0</v>
      </c>
      <c r="P68" s="689" t="s">
        <v>335</v>
      </c>
    </row>
    <row r="69" spans="1:19" s="266" customFormat="1" ht="16.149999999999999" customHeight="1" x14ac:dyDescent="0.25">
      <c r="A69" s="275"/>
      <c r="B69" s="808" t="s">
        <v>102</v>
      </c>
      <c r="C69" s="329" t="s">
        <v>83</v>
      </c>
      <c r="D69" s="758">
        <v>350</v>
      </c>
      <c r="E69" s="758">
        <v>210</v>
      </c>
      <c r="F69" s="375">
        <v>140</v>
      </c>
      <c r="G69" s="758">
        <v>376</v>
      </c>
      <c r="H69" s="758">
        <v>252</v>
      </c>
      <c r="I69" s="379">
        <v>124</v>
      </c>
      <c r="J69" s="758">
        <v>496317.81922575779</v>
      </c>
      <c r="K69" s="758">
        <v>281286.44999999995</v>
      </c>
      <c r="L69" s="377">
        <v>215031.36922575784</v>
      </c>
      <c r="M69" s="758">
        <v>496386.89170999976</v>
      </c>
      <c r="N69" s="758">
        <v>316277.37000000005</v>
      </c>
      <c r="O69" s="380">
        <v>180109.52170999971</v>
      </c>
      <c r="P69" s="689">
        <v>0.83759649747151887</v>
      </c>
    </row>
    <row r="70" spans="1:19" s="266" customFormat="1" ht="16.149999999999999" customHeight="1" x14ac:dyDescent="0.25">
      <c r="A70" s="275"/>
      <c r="B70" s="808" t="s">
        <v>104</v>
      </c>
      <c r="C70" s="328" t="s">
        <v>44</v>
      </c>
      <c r="D70" s="758">
        <v>0</v>
      </c>
      <c r="E70" s="758">
        <v>0</v>
      </c>
      <c r="F70" s="375">
        <v>0</v>
      </c>
      <c r="G70" s="758">
        <v>0</v>
      </c>
      <c r="H70" s="758">
        <v>0</v>
      </c>
      <c r="I70" s="379">
        <v>0</v>
      </c>
      <c r="J70" s="758">
        <v>0</v>
      </c>
      <c r="K70" s="758">
        <v>0</v>
      </c>
      <c r="L70" s="377">
        <v>0</v>
      </c>
      <c r="M70" s="758">
        <v>0</v>
      </c>
      <c r="N70" s="758">
        <v>0</v>
      </c>
      <c r="O70" s="380">
        <v>0</v>
      </c>
      <c r="P70" s="689" t="s">
        <v>335</v>
      </c>
    </row>
    <row r="71" spans="1:19" s="266" customFormat="1" ht="19.5" customHeight="1" x14ac:dyDescent="0.25">
      <c r="A71" s="275"/>
      <c r="B71" s="1151" t="s">
        <v>192</v>
      </c>
      <c r="C71" s="1151"/>
      <c r="D71" s="374">
        <v>553</v>
      </c>
      <c r="E71" s="374">
        <v>379</v>
      </c>
      <c r="F71" s="393">
        <v>174</v>
      </c>
      <c r="G71" s="374">
        <v>769</v>
      </c>
      <c r="H71" s="374">
        <v>611</v>
      </c>
      <c r="I71" s="394">
        <v>158</v>
      </c>
      <c r="J71" s="568">
        <v>1633145.7818782798</v>
      </c>
      <c r="K71" s="568">
        <v>1036801.7300000001</v>
      </c>
      <c r="L71" s="386">
        <v>596344.05187827954</v>
      </c>
      <c r="M71" s="568">
        <v>2556543.7720999997</v>
      </c>
      <c r="N71" s="568">
        <v>1872426.9300000002</v>
      </c>
      <c r="O71" s="389">
        <v>684116.84209999978</v>
      </c>
      <c r="P71" s="688">
        <v>1.1471848171290817</v>
      </c>
    </row>
    <row r="72" spans="1:19" s="266" customFormat="1" ht="9" customHeight="1" x14ac:dyDescent="0.25">
      <c r="A72" s="275"/>
      <c r="B72" s="514"/>
      <c r="C72" s="514"/>
      <c r="D72" s="390"/>
      <c r="E72" s="390"/>
      <c r="F72" s="390"/>
      <c r="G72" s="390"/>
      <c r="H72" s="390"/>
      <c r="I72" s="390"/>
      <c r="J72" s="391"/>
      <c r="K72" s="391"/>
      <c r="L72" s="391"/>
      <c r="M72" s="391"/>
      <c r="N72" s="391"/>
      <c r="O72" s="392"/>
      <c r="P72" s="390"/>
    </row>
    <row r="73" spans="1:19" s="266" customFormat="1" ht="19.149999999999999" customHeight="1" x14ac:dyDescent="0.25">
      <c r="A73" s="275"/>
      <c r="B73" s="890" t="s">
        <v>198</v>
      </c>
      <c r="C73" s="890"/>
      <c r="D73" s="384">
        <v>4926</v>
      </c>
      <c r="E73" s="384">
        <v>3482</v>
      </c>
      <c r="F73" s="455">
        <v>1444</v>
      </c>
      <c r="G73" s="384">
        <v>6352</v>
      </c>
      <c r="H73" s="384">
        <v>4916</v>
      </c>
      <c r="I73" s="388">
        <v>1436</v>
      </c>
      <c r="J73" s="377">
        <v>9801769.1895711459</v>
      </c>
      <c r="K73" s="377">
        <v>5988702.6100000013</v>
      </c>
      <c r="L73" s="386">
        <v>3813066.5795711461</v>
      </c>
      <c r="M73" s="377">
        <v>12622455.642282728</v>
      </c>
      <c r="N73" s="377">
        <v>8485125.5633000005</v>
      </c>
      <c r="O73" s="389">
        <v>4137330.0789827295</v>
      </c>
      <c r="P73" s="688">
        <v>1.0850400832623419</v>
      </c>
    </row>
    <row r="74" spans="1:19" s="266" customFormat="1" ht="19.149999999999999" customHeight="1" x14ac:dyDescent="0.25">
      <c r="A74" s="275"/>
      <c r="B74" s="514"/>
      <c r="C74" s="514"/>
      <c r="D74" s="570"/>
      <c r="E74" s="570"/>
      <c r="F74" s="570"/>
      <c r="G74" s="570"/>
      <c r="H74" s="570"/>
      <c r="I74" s="570"/>
      <c r="J74" s="322"/>
      <c r="K74" s="322"/>
      <c r="L74" s="322"/>
      <c r="M74" s="322"/>
      <c r="N74" s="322"/>
      <c r="O74" s="322"/>
      <c r="P74" s="322"/>
    </row>
    <row r="75" spans="1:19" s="266" customFormat="1" ht="19.149999999999999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322"/>
      <c r="K75" s="322"/>
      <c r="L75" s="322"/>
      <c r="M75" s="322"/>
      <c r="N75" s="322"/>
      <c r="O75" s="323"/>
      <c r="P75" s="322"/>
    </row>
    <row r="76" spans="1:19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707"/>
      <c r="C77" s="707"/>
      <c r="D77" s="707"/>
      <c r="E77" s="707"/>
      <c r="F77" s="707"/>
      <c r="G77" s="707"/>
      <c r="H77" s="707"/>
      <c r="I77" s="707"/>
      <c r="J77" s="322"/>
      <c r="K77" s="322"/>
      <c r="L77" s="322"/>
      <c r="M77" s="322"/>
      <c r="N77" s="322"/>
      <c r="O77" s="323"/>
      <c r="P77" s="322"/>
    </row>
    <row r="78" spans="1:19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058" t="s">
        <v>303</v>
      </c>
      <c r="C79" s="1058"/>
      <c r="D79" s="1058"/>
      <c r="E79" s="1058"/>
      <c r="F79" s="1058"/>
      <c r="G79" s="1058"/>
      <c r="H79" s="1058"/>
      <c r="I79" s="1058"/>
      <c r="J79" s="1058"/>
      <c r="K79" s="1058"/>
      <c r="L79" s="1058"/>
      <c r="M79" s="1058"/>
      <c r="N79" s="1058"/>
      <c r="O79" s="1058"/>
      <c r="P79" s="1058"/>
    </row>
    <row r="80" spans="1:19" s="266" customFormat="1" ht="16.149999999999999" customHeight="1" x14ac:dyDescent="0.25">
      <c r="A80" s="275"/>
      <c r="B80" s="1063" t="s">
        <v>194</v>
      </c>
      <c r="C80" s="875" t="s">
        <v>191</v>
      </c>
      <c r="D80" s="1159" t="s">
        <v>81</v>
      </c>
      <c r="E80" s="1160"/>
      <c r="F80" s="1160"/>
      <c r="G80" s="1160"/>
      <c r="H80" s="1160"/>
      <c r="I80" s="1160"/>
      <c r="J80" s="1160"/>
      <c r="K80" s="1160"/>
      <c r="L80" s="1160"/>
      <c r="M80" s="1160"/>
      <c r="N80" s="1160"/>
      <c r="O80" s="1160"/>
      <c r="P80" s="1161"/>
      <c r="Q80" s="803"/>
      <c r="R80" s="465"/>
      <c r="S80" s="466"/>
    </row>
    <row r="81" spans="1:16" s="266" customFormat="1" ht="15" customHeight="1" x14ac:dyDescent="0.25">
      <c r="A81" s="275"/>
      <c r="B81" s="1064"/>
      <c r="C81" s="876"/>
      <c r="D81" s="921" t="s">
        <v>197</v>
      </c>
      <c r="E81" s="1158"/>
      <c r="F81" s="1158"/>
      <c r="G81" s="1158"/>
      <c r="H81" s="1158"/>
      <c r="I81" s="922"/>
      <c r="J81" s="921" t="s">
        <v>3</v>
      </c>
      <c r="K81" s="1158"/>
      <c r="L81" s="1158"/>
      <c r="M81" s="1158"/>
      <c r="N81" s="1158"/>
      <c r="O81" s="922"/>
      <c r="P81" s="885" t="s">
        <v>332</v>
      </c>
    </row>
    <row r="82" spans="1:16" s="266" customFormat="1" ht="19.149999999999999" customHeight="1" x14ac:dyDescent="0.25">
      <c r="A82" s="275"/>
      <c r="B82" s="1064"/>
      <c r="C82" s="876"/>
      <c r="D82" s="921" t="s">
        <v>333</v>
      </c>
      <c r="E82" s="1158"/>
      <c r="F82" s="922"/>
      <c r="G82" s="921" t="s">
        <v>334</v>
      </c>
      <c r="H82" s="1158"/>
      <c r="I82" s="922"/>
      <c r="J82" s="921" t="s">
        <v>333</v>
      </c>
      <c r="K82" s="1158"/>
      <c r="L82" s="922"/>
      <c r="M82" s="921" t="s">
        <v>334</v>
      </c>
      <c r="N82" s="1158"/>
      <c r="O82" s="922"/>
      <c r="P82" s="885"/>
    </row>
    <row r="83" spans="1:16" s="266" customFormat="1" ht="19.149999999999999" customHeight="1" x14ac:dyDescent="0.25">
      <c r="A83" s="275"/>
      <c r="B83" s="1065"/>
      <c r="C83" s="877"/>
      <c r="D83" s="565" t="s">
        <v>299</v>
      </c>
      <c r="E83" s="565" t="s">
        <v>124</v>
      </c>
      <c r="F83" s="353" t="s">
        <v>222</v>
      </c>
      <c r="G83" s="565" t="s">
        <v>299</v>
      </c>
      <c r="H83" s="565" t="s">
        <v>124</v>
      </c>
      <c r="I83" s="353" t="s">
        <v>222</v>
      </c>
      <c r="J83" s="353" t="s">
        <v>299</v>
      </c>
      <c r="K83" s="565" t="s">
        <v>221</v>
      </c>
      <c r="L83" s="353" t="s">
        <v>223</v>
      </c>
      <c r="M83" s="353" t="s">
        <v>299</v>
      </c>
      <c r="N83" s="565" t="s">
        <v>221</v>
      </c>
      <c r="O83" s="353" t="s">
        <v>223</v>
      </c>
      <c r="P83" s="886"/>
    </row>
    <row r="84" spans="1:16" s="266" customFormat="1" ht="9" customHeight="1" x14ac:dyDescent="0.25">
      <c r="A84" s="275"/>
      <c r="B84" s="514"/>
      <c r="C84" s="514"/>
      <c r="D84" s="678"/>
      <c r="E84" s="678"/>
      <c r="F84" s="514"/>
      <c r="G84" s="678"/>
      <c r="H84" s="678"/>
      <c r="I84" s="514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6" t="s">
        <v>181</v>
      </c>
      <c r="C85" s="508" t="s">
        <v>5</v>
      </c>
      <c r="D85" s="748">
        <v>223</v>
      </c>
      <c r="E85" s="374">
        <v>177</v>
      </c>
      <c r="F85" s="375">
        <v>46</v>
      </c>
      <c r="G85" s="748">
        <v>225</v>
      </c>
      <c r="H85" s="374">
        <v>172</v>
      </c>
      <c r="I85" s="379">
        <v>53</v>
      </c>
      <c r="J85" s="748">
        <v>270539.62</v>
      </c>
      <c r="K85" s="748">
        <v>201861.02000000002</v>
      </c>
      <c r="L85" s="407">
        <v>68678.599999999977</v>
      </c>
      <c r="M85" s="748">
        <v>363475.35</v>
      </c>
      <c r="N85" s="748">
        <v>233441.84999999998</v>
      </c>
      <c r="O85" s="567">
        <v>130033.5</v>
      </c>
      <c r="P85" s="689">
        <v>1.8933627068693895</v>
      </c>
    </row>
    <row r="86" spans="1:16" s="266" customFormat="1" ht="16.899999999999999" customHeight="1" x14ac:dyDescent="0.25">
      <c r="A86" s="275"/>
      <c r="B86" s="806" t="s">
        <v>182</v>
      </c>
      <c r="C86" s="507" t="s">
        <v>7</v>
      </c>
      <c r="D86" s="748">
        <v>110</v>
      </c>
      <c r="E86" s="374">
        <v>64</v>
      </c>
      <c r="F86" s="375">
        <v>46</v>
      </c>
      <c r="G86" s="748">
        <v>106</v>
      </c>
      <c r="H86" s="374">
        <v>70</v>
      </c>
      <c r="I86" s="379">
        <v>36</v>
      </c>
      <c r="J86" s="748">
        <v>179751.25000000003</v>
      </c>
      <c r="K86" s="748">
        <v>123223.72</v>
      </c>
      <c r="L86" s="407">
        <v>56527.530000000028</v>
      </c>
      <c r="M86" s="748">
        <v>95678.63</v>
      </c>
      <c r="N86" s="748">
        <v>63283.009999999995</v>
      </c>
      <c r="O86" s="567">
        <v>32395.62000000001</v>
      </c>
      <c r="P86" s="689">
        <v>0.57309456118107394</v>
      </c>
    </row>
    <row r="87" spans="1:16" s="266" customFormat="1" ht="16.899999999999999" customHeight="1" x14ac:dyDescent="0.25">
      <c r="A87" s="275"/>
      <c r="B87" s="807" t="s">
        <v>183</v>
      </c>
      <c r="C87" s="507" t="s">
        <v>9</v>
      </c>
      <c r="D87" s="748">
        <v>643</v>
      </c>
      <c r="E87" s="374">
        <v>464</v>
      </c>
      <c r="F87" s="375">
        <v>179</v>
      </c>
      <c r="G87" s="748">
        <v>778</v>
      </c>
      <c r="H87" s="374">
        <v>566</v>
      </c>
      <c r="I87" s="379">
        <v>212</v>
      </c>
      <c r="J87" s="748">
        <v>1445120.06</v>
      </c>
      <c r="K87" s="748">
        <v>900368.22000000009</v>
      </c>
      <c r="L87" s="407">
        <v>544751.84</v>
      </c>
      <c r="M87" s="748">
        <v>1917035.57</v>
      </c>
      <c r="N87" s="748">
        <v>1214643.46</v>
      </c>
      <c r="O87" s="567">
        <v>702392.1100000001</v>
      </c>
      <c r="P87" s="689">
        <v>1.2893799679501774</v>
      </c>
    </row>
    <row r="88" spans="1:16" s="266" customFormat="1" ht="16.899999999999999" customHeight="1" x14ac:dyDescent="0.25">
      <c r="A88" s="275"/>
      <c r="B88" s="807" t="s">
        <v>184</v>
      </c>
      <c r="C88" s="507" t="s">
        <v>11</v>
      </c>
      <c r="D88" s="748">
        <v>0</v>
      </c>
      <c r="E88" s="374">
        <v>0</v>
      </c>
      <c r="F88" s="375">
        <v>0</v>
      </c>
      <c r="G88" s="748">
        <v>0</v>
      </c>
      <c r="H88" s="374">
        <v>0</v>
      </c>
      <c r="I88" s="379">
        <v>0</v>
      </c>
      <c r="J88" s="748">
        <v>0</v>
      </c>
      <c r="K88" s="748">
        <v>0</v>
      </c>
      <c r="L88" s="407">
        <v>0</v>
      </c>
      <c r="M88" s="748">
        <v>0</v>
      </c>
      <c r="N88" s="748">
        <v>0</v>
      </c>
      <c r="O88" s="567">
        <v>0</v>
      </c>
      <c r="P88" s="689" t="s">
        <v>335</v>
      </c>
    </row>
    <row r="89" spans="1:16" s="266" customFormat="1" ht="16.899999999999999" customHeight="1" x14ac:dyDescent="0.25">
      <c r="A89" s="275"/>
      <c r="B89" s="806" t="s">
        <v>185</v>
      </c>
      <c r="C89" s="507" t="s">
        <v>13</v>
      </c>
      <c r="D89" s="748">
        <v>0</v>
      </c>
      <c r="E89" s="374">
        <v>0</v>
      </c>
      <c r="F89" s="375">
        <v>0</v>
      </c>
      <c r="G89" s="748">
        <v>0</v>
      </c>
      <c r="H89" s="374">
        <v>0</v>
      </c>
      <c r="I89" s="379">
        <v>0</v>
      </c>
      <c r="J89" s="748">
        <v>0</v>
      </c>
      <c r="K89" s="748">
        <v>0</v>
      </c>
      <c r="L89" s="407">
        <v>0</v>
      </c>
      <c r="M89" s="748">
        <v>0</v>
      </c>
      <c r="N89" s="748">
        <v>0</v>
      </c>
      <c r="O89" s="567">
        <v>0</v>
      </c>
      <c r="P89" s="689" t="s">
        <v>335</v>
      </c>
    </row>
    <row r="90" spans="1:16" s="266" customFormat="1" ht="16.899999999999999" customHeight="1" x14ac:dyDescent="0.25">
      <c r="A90" s="275"/>
      <c r="B90" s="807" t="s">
        <v>186</v>
      </c>
      <c r="C90" s="507" t="s">
        <v>15</v>
      </c>
      <c r="D90" s="748">
        <v>0</v>
      </c>
      <c r="E90" s="374">
        <v>0</v>
      </c>
      <c r="F90" s="375">
        <v>0</v>
      </c>
      <c r="G90" s="748">
        <v>0</v>
      </c>
      <c r="H90" s="374">
        <v>0</v>
      </c>
      <c r="I90" s="379">
        <v>0</v>
      </c>
      <c r="J90" s="748">
        <v>0</v>
      </c>
      <c r="K90" s="748">
        <v>0</v>
      </c>
      <c r="L90" s="407">
        <v>0</v>
      </c>
      <c r="M90" s="748">
        <v>0</v>
      </c>
      <c r="N90" s="748">
        <v>0</v>
      </c>
      <c r="O90" s="567">
        <v>0</v>
      </c>
      <c r="P90" s="689" t="s">
        <v>335</v>
      </c>
    </row>
    <row r="91" spans="1:16" s="266" customFormat="1" ht="16.899999999999999" customHeight="1" x14ac:dyDescent="0.25">
      <c r="A91" s="275"/>
      <c r="B91" s="807" t="s">
        <v>187</v>
      </c>
      <c r="C91" s="507" t="s">
        <v>17</v>
      </c>
      <c r="D91" s="748">
        <v>0</v>
      </c>
      <c r="E91" s="374">
        <v>0</v>
      </c>
      <c r="F91" s="375">
        <v>0</v>
      </c>
      <c r="G91" s="748">
        <v>4</v>
      </c>
      <c r="H91" s="374">
        <v>4</v>
      </c>
      <c r="I91" s="379">
        <v>0</v>
      </c>
      <c r="J91" s="748">
        <v>0</v>
      </c>
      <c r="K91" s="748">
        <v>0</v>
      </c>
      <c r="L91" s="407">
        <v>0</v>
      </c>
      <c r="M91" s="748">
        <v>6963.06</v>
      </c>
      <c r="N91" s="748">
        <v>6963.06</v>
      </c>
      <c r="O91" s="567">
        <v>0</v>
      </c>
      <c r="P91" s="689" t="s">
        <v>335</v>
      </c>
    </row>
    <row r="92" spans="1:16" s="266" customFormat="1" ht="16.899999999999999" customHeight="1" x14ac:dyDescent="0.25">
      <c r="A92" s="275"/>
      <c r="B92" s="806" t="s">
        <v>188</v>
      </c>
      <c r="C92" s="507" t="s">
        <v>19</v>
      </c>
      <c r="D92" s="748">
        <v>64</v>
      </c>
      <c r="E92" s="374">
        <v>48</v>
      </c>
      <c r="F92" s="375">
        <v>16</v>
      </c>
      <c r="G92" s="748">
        <v>74</v>
      </c>
      <c r="H92" s="374">
        <v>51</v>
      </c>
      <c r="I92" s="379">
        <v>23</v>
      </c>
      <c r="J92" s="748">
        <v>2842724.79</v>
      </c>
      <c r="K92" s="748">
        <v>102206.37999999999</v>
      </c>
      <c r="L92" s="407">
        <v>2740518.41</v>
      </c>
      <c r="M92" s="748">
        <v>122562.93</v>
      </c>
      <c r="N92" s="748">
        <v>29426.590000000004</v>
      </c>
      <c r="O92" s="567">
        <v>93136.34</v>
      </c>
      <c r="P92" s="689">
        <v>3.3984934988997205E-2</v>
      </c>
    </row>
    <row r="93" spans="1:16" s="266" customFormat="1" ht="16.899999999999999" customHeight="1" x14ac:dyDescent="0.25">
      <c r="A93" s="275"/>
      <c r="B93" s="807" t="s">
        <v>189</v>
      </c>
      <c r="C93" s="507" t="s">
        <v>21</v>
      </c>
      <c r="D93" s="748">
        <v>88</v>
      </c>
      <c r="E93" s="374">
        <v>63</v>
      </c>
      <c r="F93" s="375">
        <v>25</v>
      </c>
      <c r="G93" s="748">
        <v>146</v>
      </c>
      <c r="H93" s="374">
        <v>110</v>
      </c>
      <c r="I93" s="379">
        <v>36</v>
      </c>
      <c r="J93" s="748">
        <v>33036694.5</v>
      </c>
      <c r="K93" s="748">
        <v>26494820.039999999</v>
      </c>
      <c r="L93" s="407">
        <v>6541874.4600000009</v>
      </c>
      <c r="M93" s="748">
        <v>5763332.8099999996</v>
      </c>
      <c r="N93" s="748">
        <v>2415037.77</v>
      </c>
      <c r="O93" s="567">
        <v>3348295.0399999996</v>
      </c>
      <c r="P93" s="689">
        <v>0.5118250220900753</v>
      </c>
    </row>
    <row r="94" spans="1:16" s="266" customFormat="1" ht="16.899999999999999" customHeight="1" x14ac:dyDescent="0.25">
      <c r="A94" s="275"/>
      <c r="B94" s="807" t="s">
        <v>199</v>
      </c>
      <c r="C94" s="507" t="s">
        <v>23</v>
      </c>
      <c r="D94" s="748">
        <v>2868</v>
      </c>
      <c r="E94" s="374">
        <v>2058</v>
      </c>
      <c r="F94" s="375">
        <v>810</v>
      </c>
      <c r="G94" s="748">
        <v>3338</v>
      </c>
      <c r="H94" s="374">
        <v>2387</v>
      </c>
      <c r="I94" s="379">
        <v>951</v>
      </c>
      <c r="J94" s="748">
        <v>6592168.0099999998</v>
      </c>
      <c r="K94" s="748">
        <v>4076320.9099999997</v>
      </c>
      <c r="L94" s="407">
        <v>2515847.1</v>
      </c>
      <c r="M94" s="748">
        <v>8988482.9800000004</v>
      </c>
      <c r="N94" s="748">
        <v>5210981.83</v>
      </c>
      <c r="O94" s="567">
        <v>3777501.1500000004</v>
      </c>
      <c r="P94" s="689">
        <v>1.5014828007632102</v>
      </c>
    </row>
    <row r="95" spans="1:16" s="266" customFormat="1" ht="16.899999999999999" customHeight="1" x14ac:dyDescent="0.25">
      <c r="A95" s="275"/>
      <c r="B95" s="806" t="s">
        <v>200</v>
      </c>
      <c r="C95" s="507" t="s">
        <v>25</v>
      </c>
      <c r="D95" s="748">
        <v>0</v>
      </c>
      <c r="E95" s="374">
        <v>0</v>
      </c>
      <c r="F95" s="375">
        <v>0</v>
      </c>
      <c r="G95" s="748">
        <v>0</v>
      </c>
      <c r="H95" s="374">
        <v>0</v>
      </c>
      <c r="I95" s="379">
        <v>0</v>
      </c>
      <c r="J95" s="748">
        <v>0</v>
      </c>
      <c r="K95" s="748">
        <v>0</v>
      </c>
      <c r="L95" s="407">
        <v>0</v>
      </c>
      <c r="M95" s="748">
        <v>0</v>
      </c>
      <c r="N95" s="748">
        <v>0</v>
      </c>
      <c r="O95" s="567">
        <v>0</v>
      </c>
      <c r="P95" s="689" t="s">
        <v>335</v>
      </c>
    </row>
    <row r="96" spans="1:16" s="266" customFormat="1" ht="16.899999999999999" customHeight="1" x14ac:dyDescent="0.25">
      <c r="A96" s="275"/>
      <c r="B96" s="807" t="s">
        <v>201</v>
      </c>
      <c r="C96" s="507" t="s">
        <v>27</v>
      </c>
      <c r="D96" s="748">
        <v>0</v>
      </c>
      <c r="E96" s="374">
        <v>0</v>
      </c>
      <c r="F96" s="375">
        <v>0</v>
      </c>
      <c r="G96" s="748">
        <v>0</v>
      </c>
      <c r="H96" s="374">
        <v>0</v>
      </c>
      <c r="I96" s="379">
        <v>0</v>
      </c>
      <c r="J96" s="748">
        <v>0</v>
      </c>
      <c r="K96" s="748">
        <v>0</v>
      </c>
      <c r="L96" s="407">
        <v>0</v>
      </c>
      <c r="M96" s="748">
        <v>0</v>
      </c>
      <c r="N96" s="748">
        <v>0</v>
      </c>
      <c r="O96" s="567">
        <v>0</v>
      </c>
      <c r="P96" s="689" t="s">
        <v>335</v>
      </c>
    </row>
    <row r="97" spans="1:16" s="266" customFormat="1" ht="16.899999999999999" customHeight="1" x14ac:dyDescent="0.25">
      <c r="A97" s="275"/>
      <c r="B97" s="807" t="s">
        <v>202</v>
      </c>
      <c r="C97" s="507" t="s">
        <v>115</v>
      </c>
      <c r="D97" s="748">
        <v>21</v>
      </c>
      <c r="E97" s="374">
        <v>13</v>
      </c>
      <c r="F97" s="375">
        <v>8</v>
      </c>
      <c r="G97" s="748">
        <v>22</v>
      </c>
      <c r="H97" s="374">
        <v>13</v>
      </c>
      <c r="I97" s="379">
        <v>9</v>
      </c>
      <c r="J97" s="748">
        <v>15274.24</v>
      </c>
      <c r="K97" s="748">
        <v>13701.98</v>
      </c>
      <c r="L97" s="407">
        <v>1572.2600000000002</v>
      </c>
      <c r="M97" s="748">
        <v>89603.450000000012</v>
      </c>
      <c r="N97" s="748">
        <v>25903.45</v>
      </c>
      <c r="O97" s="567">
        <v>63700.000000000015</v>
      </c>
      <c r="P97" s="689">
        <v>40.514927556511012</v>
      </c>
    </row>
    <row r="98" spans="1:16" s="266" customFormat="1" ht="16.899999999999999" customHeight="1" x14ac:dyDescent="0.25">
      <c r="A98" s="275"/>
      <c r="B98" s="806" t="s">
        <v>203</v>
      </c>
      <c r="C98" s="326" t="s">
        <v>31</v>
      </c>
      <c r="D98" s="748">
        <v>0</v>
      </c>
      <c r="E98" s="374">
        <v>0</v>
      </c>
      <c r="F98" s="375">
        <v>0</v>
      </c>
      <c r="G98" s="748">
        <v>0</v>
      </c>
      <c r="H98" s="374">
        <v>0</v>
      </c>
      <c r="I98" s="379">
        <v>0</v>
      </c>
      <c r="J98" s="748">
        <v>0</v>
      </c>
      <c r="K98" s="748">
        <v>0</v>
      </c>
      <c r="L98" s="407">
        <v>0</v>
      </c>
      <c r="M98" s="748">
        <v>0</v>
      </c>
      <c r="N98" s="748">
        <v>0</v>
      </c>
      <c r="O98" s="567">
        <v>0</v>
      </c>
      <c r="P98" s="689" t="s">
        <v>335</v>
      </c>
    </row>
    <row r="99" spans="1:16" s="266" customFormat="1" ht="16.899999999999999" customHeight="1" x14ac:dyDescent="0.25">
      <c r="A99" s="275"/>
      <c r="B99" s="806" t="s">
        <v>204</v>
      </c>
      <c r="C99" s="326" t="s">
        <v>116</v>
      </c>
      <c r="D99" s="748">
        <v>0</v>
      </c>
      <c r="E99" s="374">
        <v>0</v>
      </c>
      <c r="F99" s="375">
        <v>0</v>
      </c>
      <c r="G99" s="748">
        <v>0</v>
      </c>
      <c r="H99" s="374">
        <v>0</v>
      </c>
      <c r="I99" s="379">
        <v>0</v>
      </c>
      <c r="J99" s="748">
        <v>0</v>
      </c>
      <c r="K99" s="748">
        <v>0</v>
      </c>
      <c r="L99" s="407">
        <v>0</v>
      </c>
      <c r="M99" s="748">
        <v>0</v>
      </c>
      <c r="N99" s="748">
        <v>0</v>
      </c>
      <c r="O99" s="567">
        <v>0</v>
      </c>
      <c r="P99" s="689" t="s">
        <v>335</v>
      </c>
    </row>
    <row r="100" spans="1:16" s="266" customFormat="1" ht="16.899999999999999" customHeight="1" x14ac:dyDescent="0.25">
      <c r="A100" s="275"/>
      <c r="B100" s="807" t="s">
        <v>205</v>
      </c>
      <c r="C100" s="326" t="s">
        <v>196</v>
      </c>
      <c r="D100" s="748">
        <v>0</v>
      </c>
      <c r="E100" s="374">
        <v>0</v>
      </c>
      <c r="F100" s="375">
        <v>0</v>
      </c>
      <c r="G100" s="748">
        <v>0</v>
      </c>
      <c r="H100" s="374">
        <v>0</v>
      </c>
      <c r="I100" s="379">
        <v>0</v>
      </c>
      <c r="J100" s="748">
        <v>0</v>
      </c>
      <c r="K100" s="748">
        <v>0</v>
      </c>
      <c r="L100" s="407">
        <v>0</v>
      </c>
      <c r="M100" s="748">
        <v>0</v>
      </c>
      <c r="N100" s="748">
        <v>0</v>
      </c>
      <c r="O100" s="567">
        <v>0</v>
      </c>
      <c r="P100" s="689" t="s">
        <v>335</v>
      </c>
    </row>
    <row r="101" spans="1:16" s="266" customFormat="1" ht="16.899999999999999" customHeight="1" x14ac:dyDescent="0.25">
      <c r="A101" s="275"/>
      <c r="B101" s="807" t="s">
        <v>206</v>
      </c>
      <c r="C101" s="326" t="s">
        <v>37</v>
      </c>
      <c r="D101" s="748">
        <v>0</v>
      </c>
      <c r="E101" s="374">
        <v>0</v>
      </c>
      <c r="F101" s="375">
        <v>0</v>
      </c>
      <c r="G101" s="748">
        <v>0</v>
      </c>
      <c r="H101" s="374">
        <v>0</v>
      </c>
      <c r="I101" s="379">
        <v>0</v>
      </c>
      <c r="J101" s="748">
        <v>0</v>
      </c>
      <c r="K101" s="748">
        <v>0</v>
      </c>
      <c r="L101" s="407">
        <v>0</v>
      </c>
      <c r="M101" s="748">
        <v>0</v>
      </c>
      <c r="N101" s="748">
        <v>0</v>
      </c>
      <c r="O101" s="567">
        <v>0</v>
      </c>
      <c r="P101" s="689" t="s">
        <v>335</v>
      </c>
    </row>
    <row r="102" spans="1:16" s="266" customFormat="1" ht="16.899999999999999" customHeight="1" x14ac:dyDescent="0.25">
      <c r="A102" s="275"/>
      <c r="B102" s="806" t="s">
        <v>207</v>
      </c>
      <c r="C102" s="326" t="s">
        <v>39</v>
      </c>
      <c r="D102" s="748">
        <v>1</v>
      </c>
      <c r="E102" s="374">
        <v>0</v>
      </c>
      <c r="F102" s="375">
        <v>1</v>
      </c>
      <c r="G102" s="748">
        <v>1</v>
      </c>
      <c r="H102" s="374">
        <v>1</v>
      </c>
      <c r="I102" s="379">
        <v>0</v>
      </c>
      <c r="J102" s="748">
        <v>250</v>
      </c>
      <c r="K102" s="748">
        <v>0</v>
      </c>
      <c r="L102" s="407">
        <v>250</v>
      </c>
      <c r="M102" s="748">
        <v>0</v>
      </c>
      <c r="N102" s="748">
        <v>0</v>
      </c>
      <c r="O102" s="567">
        <v>0</v>
      </c>
      <c r="P102" s="689">
        <v>0</v>
      </c>
    </row>
    <row r="103" spans="1:16" s="266" customFormat="1" ht="19.149999999999999" customHeight="1" x14ac:dyDescent="0.25">
      <c r="A103" s="275"/>
      <c r="B103" s="1151" t="s">
        <v>193</v>
      </c>
      <c r="C103" s="1151"/>
      <c r="D103" s="384">
        <v>4018</v>
      </c>
      <c r="E103" s="384">
        <v>2887</v>
      </c>
      <c r="F103" s="385">
        <v>1131</v>
      </c>
      <c r="G103" s="384">
        <v>4694</v>
      </c>
      <c r="H103" s="384">
        <v>3374</v>
      </c>
      <c r="I103" s="388">
        <v>1320</v>
      </c>
      <c r="J103" s="377">
        <v>44382522.469999999</v>
      </c>
      <c r="K103" s="407">
        <v>31912502.27</v>
      </c>
      <c r="L103" s="408">
        <v>12470020.199999999</v>
      </c>
      <c r="M103" s="407">
        <v>17347134.779999997</v>
      </c>
      <c r="N103" s="408">
        <v>9199681.0199999996</v>
      </c>
      <c r="O103" s="454">
        <v>8147453.7599999998</v>
      </c>
      <c r="P103" s="688">
        <v>0.65336331692550109</v>
      </c>
    </row>
    <row r="104" spans="1:16" s="266" customFormat="1" ht="9" customHeight="1" x14ac:dyDescent="0.25">
      <c r="A104" s="275"/>
      <c r="B104" s="514"/>
      <c r="C104" s="514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9" t="s">
        <v>103</v>
      </c>
      <c r="C105" s="328" t="s">
        <v>41</v>
      </c>
      <c r="D105" s="748">
        <v>12</v>
      </c>
      <c r="E105" s="374">
        <v>12</v>
      </c>
      <c r="F105" s="375">
        <v>0</v>
      </c>
      <c r="G105" s="748">
        <v>15</v>
      </c>
      <c r="H105" s="374">
        <v>15</v>
      </c>
      <c r="I105" s="379">
        <v>0</v>
      </c>
      <c r="J105" s="748">
        <v>14667.94</v>
      </c>
      <c r="K105" s="748">
        <v>14667.94</v>
      </c>
      <c r="L105" s="377">
        <v>0</v>
      </c>
      <c r="M105" s="748">
        <v>34278.44</v>
      </c>
      <c r="N105" s="748">
        <v>34278.44</v>
      </c>
      <c r="O105" s="380">
        <v>0</v>
      </c>
      <c r="P105" s="689" t="s">
        <v>335</v>
      </c>
    </row>
    <row r="106" spans="1:16" s="266" customFormat="1" ht="16.899999999999999" customHeight="1" x14ac:dyDescent="0.25">
      <c r="A106" s="275"/>
      <c r="B106" s="808" t="s">
        <v>101</v>
      </c>
      <c r="C106" s="328" t="s">
        <v>42</v>
      </c>
      <c r="D106" s="748">
        <v>0</v>
      </c>
      <c r="E106" s="374">
        <v>0</v>
      </c>
      <c r="F106" s="375">
        <v>0</v>
      </c>
      <c r="G106" s="748">
        <v>0</v>
      </c>
      <c r="H106" s="374">
        <v>0</v>
      </c>
      <c r="I106" s="379">
        <v>0</v>
      </c>
      <c r="J106" s="748">
        <v>0</v>
      </c>
      <c r="K106" s="748">
        <v>0</v>
      </c>
      <c r="L106" s="377">
        <v>0</v>
      </c>
      <c r="M106" s="748">
        <v>0</v>
      </c>
      <c r="N106" s="748">
        <v>0</v>
      </c>
      <c r="O106" s="380">
        <v>0</v>
      </c>
      <c r="P106" s="689" t="s">
        <v>335</v>
      </c>
    </row>
    <row r="107" spans="1:16" s="266" customFormat="1" ht="16.899999999999999" customHeight="1" x14ac:dyDescent="0.25">
      <c r="A107" s="275"/>
      <c r="B107" s="808" t="s">
        <v>102</v>
      </c>
      <c r="C107" s="329" t="s">
        <v>83</v>
      </c>
      <c r="D107" s="748">
        <v>6</v>
      </c>
      <c r="E107" s="374">
        <v>4</v>
      </c>
      <c r="F107" s="375">
        <v>2</v>
      </c>
      <c r="G107" s="748">
        <v>13</v>
      </c>
      <c r="H107" s="374">
        <v>12</v>
      </c>
      <c r="I107" s="379">
        <v>1</v>
      </c>
      <c r="J107" s="748">
        <v>7369.14</v>
      </c>
      <c r="K107" s="748">
        <v>5903.29</v>
      </c>
      <c r="L107" s="377">
        <v>1465.8500000000004</v>
      </c>
      <c r="M107" s="748">
        <v>15373.279999999999</v>
      </c>
      <c r="N107" s="748">
        <v>14173.279999999999</v>
      </c>
      <c r="O107" s="380">
        <v>1200</v>
      </c>
      <c r="P107" s="689">
        <v>0.81863765050994286</v>
      </c>
    </row>
    <row r="108" spans="1:16" s="266" customFormat="1" ht="16.899999999999999" customHeight="1" x14ac:dyDescent="0.25">
      <c r="A108" s="275"/>
      <c r="B108" s="808" t="s">
        <v>104</v>
      </c>
      <c r="C108" s="328" t="s">
        <v>44</v>
      </c>
      <c r="D108" s="748">
        <v>0</v>
      </c>
      <c r="E108" s="374">
        <v>0</v>
      </c>
      <c r="F108" s="375">
        <v>0</v>
      </c>
      <c r="G108" s="748">
        <v>0</v>
      </c>
      <c r="H108" s="374">
        <v>0</v>
      </c>
      <c r="I108" s="379">
        <v>0</v>
      </c>
      <c r="J108" s="748">
        <v>0</v>
      </c>
      <c r="K108" s="748">
        <v>0</v>
      </c>
      <c r="L108" s="377">
        <v>0</v>
      </c>
      <c r="M108" s="748">
        <v>0</v>
      </c>
      <c r="N108" s="748">
        <v>0</v>
      </c>
      <c r="O108" s="380">
        <v>0</v>
      </c>
      <c r="P108" s="689" t="s">
        <v>335</v>
      </c>
    </row>
    <row r="109" spans="1:16" s="266" customFormat="1" ht="19.149999999999999" customHeight="1" x14ac:dyDescent="0.25">
      <c r="A109" s="275"/>
      <c r="B109" s="1151" t="s">
        <v>192</v>
      </c>
      <c r="C109" s="1151"/>
      <c r="D109" s="374">
        <v>18</v>
      </c>
      <c r="E109" s="374">
        <v>16</v>
      </c>
      <c r="F109" s="393">
        <v>2</v>
      </c>
      <c r="G109" s="374">
        <v>28</v>
      </c>
      <c r="H109" s="374">
        <v>27</v>
      </c>
      <c r="I109" s="394">
        <v>1</v>
      </c>
      <c r="J109" s="568">
        <v>22037.08</v>
      </c>
      <c r="K109" s="568">
        <v>20571.23</v>
      </c>
      <c r="L109" s="386">
        <v>1465.8500000000004</v>
      </c>
      <c r="M109" s="568">
        <v>49651.72</v>
      </c>
      <c r="N109" s="568">
        <v>48451.72</v>
      </c>
      <c r="O109" s="389">
        <v>1200</v>
      </c>
      <c r="P109" s="688">
        <v>0.81863765050994286</v>
      </c>
    </row>
    <row r="110" spans="1:16" s="266" customFormat="1" ht="9" customHeight="1" x14ac:dyDescent="0.25">
      <c r="A110" s="275"/>
      <c r="B110" s="514"/>
      <c r="C110" s="514"/>
      <c r="D110" s="390"/>
      <c r="E110" s="390"/>
      <c r="F110" s="390"/>
      <c r="G110" s="390"/>
      <c r="H110" s="390"/>
      <c r="I110" s="390"/>
      <c r="J110" s="391"/>
      <c r="K110" s="391"/>
      <c r="L110" s="391"/>
      <c r="M110" s="391"/>
      <c r="N110" s="391"/>
      <c r="O110" s="392"/>
      <c r="P110" s="390"/>
    </row>
    <row r="111" spans="1:16" s="266" customFormat="1" ht="19.149999999999999" customHeight="1" x14ac:dyDescent="0.25">
      <c r="A111" s="275"/>
      <c r="B111" s="890" t="s">
        <v>198</v>
      </c>
      <c r="C111" s="890"/>
      <c r="D111" s="384">
        <v>4036</v>
      </c>
      <c r="E111" s="384">
        <v>2903</v>
      </c>
      <c r="F111" s="455">
        <v>1133</v>
      </c>
      <c r="G111" s="384">
        <v>4722</v>
      </c>
      <c r="H111" s="384">
        <v>3401</v>
      </c>
      <c r="I111" s="388">
        <v>1321</v>
      </c>
      <c r="J111" s="377">
        <v>44404559.549999997</v>
      </c>
      <c r="K111" s="650">
        <v>31933073.5</v>
      </c>
      <c r="L111" s="386">
        <v>12471486.049999999</v>
      </c>
      <c r="M111" s="377">
        <v>17396786.499999996</v>
      </c>
      <c r="N111" s="650">
        <v>9248132.7400000002</v>
      </c>
      <c r="O111" s="389">
        <v>8148653.7599999998</v>
      </c>
      <c r="P111" s="688">
        <v>0.6533827426283334</v>
      </c>
    </row>
    <row r="112" spans="1:16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32"/>
      <c r="K112" s="432"/>
      <c r="L112" s="392"/>
      <c r="M112" s="432"/>
      <c r="N112" s="432"/>
      <c r="O112" s="392"/>
      <c r="P112" s="464"/>
    </row>
    <row r="113" spans="1:17" s="266" customFormat="1" ht="12" customHeight="1" x14ac:dyDescent="0.25">
      <c r="A113" s="275"/>
      <c r="B113" s="435"/>
      <c r="C113" s="435"/>
      <c r="D113" s="416"/>
      <c r="E113" s="416"/>
      <c r="F113" s="416"/>
      <c r="G113" s="416"/>
      <c r="H113" s="416"/>
      <c r="I113" s="416"/>
      <c r="J113" s="432"/>
      <c r="K113" s="432"/>
      <c r="L113" s="432"/>
      <c r="M113" s="432"/>
      <c r="N113" s="432"/>
      <c r="O113" s="432"/>
      <c r="P113" s="464"/>
    </row>
    <row r="114" spans="1:17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7" s="266" customFormat="1" ht="19.149999999999999" customHeight="1" x14ac:dyDescent="0.25">
      <c r="A115" s="275"/>
      <c r="B115" s="868" t="s">
        <v>304</v>
      </c>
      <c r="C115" s="868"/>
      <c r="D115" s="868"/>
      <c r="E115" s="868"/>
      <c r="F115" s="868"/>
      <c r="G115" s="868"/>
      <c r="H115" s="868"/>
      <c r="I115" s="868"/>
      <c r="J115" s="868"/>
      <c r="K115" s="868"/>
      <c r="L115" s="868"/>
      <c r="M115" s="868"/>
      <c r="N115" s="868"/>
      <c r="O115" s="868"/>
      <c r="P115" s="868"/>
      <c r="Q115" s="868"/>
    </row>
    <row r="116" spans="1:17" s="266" customFormat="1" ht="18" customHeight="1" x14ac:dyDescent="0.25">
      <c r="A116" s="275"/>
      <c r="B116" s="1063" t="s">
        <v>194</v>
      </c>
      <c r="C116" s="875" t="s">
        <v>191</v>
      </c>
      <c r="D116" s="1159" t="s">
        <v>208</v>
      </c>
      <c r="E116" s="1160"/>
      <c r="F116" s="1160"/>
      <c r="G116" s="1160"/>
      <c r="H116" s="1160"/>
      <c r="I116" s="1160"/>
      <c r="J116" s="1160"/>
      <c r="K116" s="1160"/>
      <c r="L116" s="1160"/>
      <c r="M116" s="1160"/>
      <c r="N116" s="1160"/>
      <c r="O116" s="1160"/>
      <c r="P116" s="1161"/>
    </row>
    <row r="117" spans="1:17" s="266" customFormat="1" ht="15.6" customHeight="1" x14ac:dyDescent="0.25">
      <c r="A117" s="275"/>
      <c r="B117" s="1064"/>
      <c r="C117" s="876"/>
      <c r="D117" s="921" t="s">
        <v>197</v>
      </c>
      <c r="E117" s="1158"/>
      <c r="F117" s="1158"/>
      <c r="G117" s="1158"/>
      <c r="H117" s="1158"/>
      <c r="I117" s="922"/>
      <c r="J117" s="921" t="s">
        <v>3</v>
      </c>
      <c r="K117" s="1158"/>
      <c r="L117" s="1158"/>
      <c r="M117" s="1158"/>
      <c r="N117" s="1158"/>
      <c r="O117" s="922"/>
      <c r="P117" s="885" t="s">
        <v>332</v>
      </c>
    </row>
    <row r="118" spans="1:17" s="266" customFormat="1" ht="19.149999999999999" customHeight="1" x14ac:dyDescent="0.25">
      <c r="A118" s="275"/>
      <c r="B118" s="1064"/>
      <c r="C118" s="876"/>
      <c r="D118" s="921" t="s">
        <v>333</v>
      </c>
      <c r="E118" s="1158"/>
      <c r="F118" s="922"/>
      <c r="G118" s="921" t="s">
        <v>334</v>
      </c>
      <c r="H118" s="1158"/>
      <c r="I118" s="922"/>
      <c r="J118" s="921" t="s">
        <v>333</v>
      </c>
      <c r="K118" s="1158"/>
      <c r="L118" s="922"/>
      <c r="M118" s="921" t="s">
        <v>334</v>
      </c>
      <c r="N118" s="1158"/>
      <c r="O118" s="922"/>
      <c r="P118" s="885"/>
    </row>
    <row r="119" spans="1:17" s="266" customFormat="1" ht="19.149999999999999" customHeight="1" x14ac:dyDescent="0.25">
      <c r="A119" s="275"/>
      <c r="B119" s="1065"/>
      <c r="C119" s="877"/>
      <c r="D119" s="717" t="s">
        <v>299</v>
      </c>
      <c r="E119" s="565" t="s">
        <v>124</v>
      </c>
      <c r="F119" s="353" t="s">
        <v>222</v>
      </c>
      <c r="G119" s="717" t="s">
        <v>299</v>
      </c>
      <c r="H119" s="565" t="s">
        <v>124</v>
      </c>
      <c r="I119" s="353" t="s">
        <v>222</v>
      </c>
      <c r="J119" s="353" t="s">
        <v>299</v>
      </c>
      <c r="K119" s="565" t="s">
        <v>221</v>
      </c>
      <c r="L119" s="353" t="s">
        <v>223</v>
      </c>
      <c r="M119" s="353" t="s">
        <v>299</v>
      </c>
      <c r="N119" s="565" t="s">
        <v>221</v>
      </c>
      <c r="O119" s="353" t="s">
        <v>223</v>
      </c>
      <c r="P119" s="886"/>
    </row>
    <row r="120" spans="1:17" s="266" customFormat="1" ht="8.4499999999999993" customHeight="1" x14ac:dyDescent="0.25">
      <c r="A120" s="275"/>
      <c r="B120" s="514"/>
      <c r="C120" s="514"/>
      <c r="D120" s="514"/>
      <c r="E120" s="514"/>
      <c r="F120" s="514"/>
      <c r="G120" s="514"/>
      <c r="H120" s="514"/>
      <c r="I120" s="514"/>
      <c r="J120" s="322"/>
      <c r="K120" s="322"/>
      <c r="L120" s="322"/>
      <c r="M120" s="322"/>
      <c r="N120" s="322"/>
      <c r="O120" s="323"/>
      <c r="P120" s="413"/>
    </row>
    <row r="121" spans="1:17" s="266" customFormat="1" ht="16.149999999999999" customHeight="1" x14ac:dyDescent="0.25">
      <c r="A121" s="275"/>
      <c r="B121" s="810" t="s">
        <v>181</v>
      </c>
      <c r="C121" s="508" t="s">
        <v>5</v>
      </c>
      <c r="D121" s="374">
        <v>12960</v>
      </c>
      <c r="E121" s="374">
        <v>10445</v>
      </c>
      <c r="F121" s="375">
        <v>2515</v>
      </c>
      <c r="G121" s="374">
        <v>14336</v>
      </c>
      <c r="H121" s="374">
        <v>11657</v>
      </c>
      <c r="I121" s="379">
        <v>2679</v>
      </c>
      <c r="J121" s="376">
        <v>15298677.080660932</v>
      </c>
      <c r="K121" s="376">
        <v>10736149.164999997</v>
      </c>
      <c r="L121" s="377">
        <v>4562527.9156609336</v>
      </c>
      <c r="M121" s="376">
        <v>17703155.396429021</v>
      </c>
      <c r="N121" s="376">
        <v>12795389.630399998</v>
      </c>
      <c r="O121" s="380">
        <v>4907765.7660290208</v>
      </c>
      <c r="P121" s="689">
        <v>1.0756681069683003</v>
      </c>
    </row>
    <row r="122" spans="1:17" s="266" customFormat="1" ht="16.149999999999999" customHeight="1" x14ac:dyDescent="0.25">
      <c r="A122" s="275"/>
      <c r="B122" s="810" t="s">
        <v>182</v>
      </c>
      <c r="C122" s="507" t="s">
        <v>7</v>
      </c>
      <c r="D122" s="374">
        <v>5422</v>
      </c>
      <c r="E122" s="374">
        <v>5082</v>
      </c>
      <c r="F122" s="375">
        <v>340</v>
      </c>
      <c r="G122" s="374">
        <v>8596</v>
      </c>
      <c r="H122" s="374">
        <v>7327</v>
      </c>
      <c r="I122" s="379">
        <v>1269</v>
      </c>
      <c r="J122" s="376">
        <v>1607381.5494302276</v>
      </c>
      <c r="K122" s="376">
        <v>1230704.8699999999</v>
      </c>
      <c r="L122" s="377">
        <v>376676.67943022767</v>
      </c>
      <c r="M122" s="376">
        <v>2241784.584890746</v>
      </c>
      <c r="N122" s="376">
        <v>1898337.2650000004</v>
      </c>
      <c r="O122" s="380">
        <v>343447.31989074568</v>
      </c>
      <c r="P122" s="689">
        <v>0.91178280643828091</v>
      </c>
    </row>
    <row r="123" spans="1:17" s="266" customFormat="1" ht="16.149999999999999" customHeight="1" x14ac:dyDescent="0.25">
      <c r="A123" s="275"/>
      <c r="B123" s="811" t="s">
        <v>183</v>
      </c>
      <c r="C123" s="507" t="s">
        <v>9</v>
      </c>
      <c r="D123" s="374">
        <v>21175</v>
      </c>
      <c r="E123" s="374">
        <v>16009</v>
      </c>
      <c r="F123" s="375">
        <v>5166</v>
      </c>
      <c r="G123" s="374">
        <v>21043</v>
      </c>
      <c r="H123" s="374">
        <v>16095</v>
      </c>
      <c r="I123" s="379">
        <v>4948</v>
      </c>
      <c r="J123" s="376">
        <v>35834231.772941731</v>
      </c>
      <c r="K123" s="376">
        <v>25975851.532000002</v>
      </c>
      <c r="L123" s="377">
        <v>9858380.2409417294</v>
      </c>
      <c r="M123" s="376">
        <v>37218438.533786617</v>
      </c>
      <c r="N123" s="376">
        <v>26793391.376999997</v>
      </c>
      <c r="O123" s="380">
        <v>10425047.156786621</v>
      </c>
      <c r="P123" s="689">
        <v>1.0574807323308073</v>
      </c>
    </row>
    <row r="124" spans="1:17" s="266" customFormat="1" ht="16.149999999999999" customHeight="1" x14ac:dyDescent="0.25">
      <c r="A124" s="275"/>
      <c r="B124" s="811" t="s">
        <v>184</v>
      </c>
      <c r="C124" s="507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376">
        <v>0</v>
      </c>
      <c r="L124" s="377">
        <v>0</v>
      </c>
      <c r="M124" s="376">
        <v>0</v>
      </c>
      <c r="N124" s="376">
        <v>0</v>
      </c>
      <c r="O124" s="380">
        <v>0</v>
      </c>
      <c r="P124" s="689" t="s">
        <v>335</v>
      </c>
    </row>
    <row r="125" spans="1:17" s="266" customFormat="1" ht="16.149999999999999" customHeight="1" x14ac:dyDescent="0.25">
      <c r="A125" s="275"/>
      <c r="B125" s="810" t="s">
        <v>185</v>
      </c>
      <c r="C125" s="507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376">
        <v>0</v>
      </c>
      <c r="L125" s="377">
        <v>0</v>
      </c>
      <c r="M125" s="376">
        <v>0</v>
      </c>
      <c r="N125" s="376">
        <v>0</v>
      </c>
      <c r="O125" s="380">
        <v>0</v>
      </c>
      <c r="P125" s="689" t="s">
        <v>335</v>
      </c>
    </row>
    <row r="126" spans="1:17" s="266" customFormat="1" ht="16.149999999999999" customHeight="1" x14ac:dyDescent="0.25">
      <c r="A126" s="275"/>
      <c r="B126" s="811" t="s">
        <v>186</v>
      </c>
      <c r="C126" s="507" t="s">
        <v>15</v>
      </c>
      <c r="D126" s="374">
        <v>1</v>
      </c>
      <c r="E126" s="374">
        <v>0</v>
      </c>
      <c r="F126" s="375">
        <v>1</v>
      </c>
      <c r="G126" s="374">
        <v>2</v>
      </c>
      <c r="H126" s="374">
        <v>1</v>
      </c>
      <c r="I126" s="379">
        <v>1</v>
      </c>
      <c r="J126" s="376">
        <v>5050</v>
      </c>
      <c r="K126" s="376">
        <v>0</v>
      </c>
      <c r="L126" s="377">
        <v>5050</v>
      </c>
      <c r="M126" s="376">
        <v>2420</v>
      </c>
      <c r="N126" s="376">
        <v>2320</v>
      </c>
      <c r="O126" s="380">
        <v>100</v>
      </c>
      <c r="P126" s="689">
        <v>1.9801980198019802E-2</v>
      </c>
    </row>
    <row r="127" spans="1:17" s="266" customFormat="1" ht="16.149999999999999" customHeight="1" x14ac:dyDescent="0.25">
      <c r="A127" s="275"/>
      <c r="B127" s="811" t="s">
        <v>187</v>
      </c>
      <c r="C127" s="507" t="s">
        <v>17</v>
      </c>
      <c r="D127" s="374">
        <v>108</v>
      </c>
      <c r="E127" s="374">
        <v>78</v>
      </c>
      <c r="F127" s="375">
        <v>30</v>
      </c>
      <c r="G127" s="374">
        <v>103</v>
      </c>
      <c r="H127" s="374">
        <v>88</v>
      </c>
      <c r="I127" s="379">
        <v>15</v>
      </c>
      <c r="J127" s="376">
        <v>266464.75000000006</v>
      </c>
      <c r="K127" s="376">
        <v>177955.22000000003</v>
      </c>
      <c r="L127" s="377">
        <v>88509.530000000028</v>
      </c>
      <c r="M127" s="376">
        <v>169964.76999999996</v>
      </c>
      <c r="N127" s="376">
        <v>121496.83999999998</v>
      </c>
      <c r="O127" s="380">
        <v>48467.929999999986</v>
      </c>
      <c r="P127" s="689">
        <v>0.54760125830517881</v>
      </c>
    </row>
    <row r="128" spans="1:17" s="266" customFormat="1" ht="16.149999999999999" customHeight="1" x14ac:dyDescent="0.25">
      <c r="A128" s="275"/>
      <c r="B128" s="810" t="s">
        <v>188</v>
      </c>
      <c r="C128" s="507" t="s">
        <v>19</v>
      </c>
      <c r="D128" s="374">
        <v>2167</v>
      </c>
      <c r="E128" s="374">
        <v>1817</v>
      </c>
      <c r="F128" s="375">
        <v>350</v>
      </c>
      <c r="G128" s="374">
        <v>1936</v>
      </c>
      <c r="H128" s="374">
        <v>1610</v>
      </c>
      <c r="I128" s="379">
        <v>326</v>
      </c>
      <c r="J128" s="376">
        <v>15311704.413449638</v>
      </c>
      <c r="K128" s="376">
        <v>6577538.7399999984</v>
      </c>
      <c r="L128" s="377">
        <v>8734165.6734496392</v>
      </c>
      <c r="M128" s="376">
        <v>12651414.155698318</v>
      </c>
      <c r="N128" s="376">
        <v>3582219.2598000001</v>
      </c>
      <c r="O128" s="380">
        <v>9069194.8958983179</v>
      </c>
      <c r="P128" s="689">
        <v>1.0383584689110157</v>
      </c>
    </row>
    <row r="129" spans="1:16" s="266" customFormat="1" ht="16.149999999999999" customHeight="1" x14ac:dyDescent="0.25">
      <c r="A129" s="275"/>
      <c r="B129" s="811" t="s">
        <v>189</v>
      </c>
      <c r="C129" s="507" t="s">
        <v>21</v>
      </c>
      <c r="D129" s="374">
        <v>4359</v>
      </c>
      <c r="E129" s="374">
        <v>2899</v>
      </c>
      <c r="F129" s="375">
        <v>1460</v>
      </c>
      <c r="G129" s="374">
        <v>3494</v>
      </c>
      <c r="H129" s="374">
        <v>2604</v>
      </c>
      <c r="I129" s="379">
        <v>890</v>
      </c>
      <c r="J129" s="376">
        <v>40536171.208491154</v>
      </c>
      <c r="K129" s="376">
        <v>30925179.710000001</v>
      </c>
      <c r="L129" s="377">
        <v>9610991.4984911568</v>
      </c>
      <c r="M129" s="376">
        <v>13597508.197089314</v>
      </c>
      <c r="N129" s="376">
        <v>6745418.0897000004</v>
      </c>
      <c r="O129" s="380">
        <v>6852090.107389315</v>
      </c>
      <c r="P129" s="689">
        <v>0.7129431035772984</v>
      </c>
    </row>
    <row r="130" spans="1:16" s="266" customFormat="1" ht="16.149999999999999" customHeight="1" x14ac:dyDescent="0.25">
      <c r="A130" s="275"/>
      <c r="B130" s="811" t="s">
        <v>199</v>
      </c>
      <c r="C130" s="507" t="s">
        <v>23</v>
      </c>
      <c r="D130" s="374">
        <v>38357</v>
      </c>
      <c r="E130" s="374">
        <v>26907</v>
      </c>
      <c r="F130" s="375">
        <v>11450</v>
      </c>
      <c r="G130" s="374">
        <v>39698</v>
      </c>
      <c r="H130" s="374">
        <v>28345</v>
      </c>
      <c r="I130" s="379">
        <v>11353</v>
      </c>
      <c r="J130" s="376">
        <v>108589199.63869414</v>
      </c>
      <c r="K130" s="376">
        <v>53060499.699999996</v>
      </c>
      <c r="L130" s="377">
        <v>55528699.938694134</v>
      </c>
      <c r="M130" s="376">
        <v>118585164.96024106</v>
      </c>
      <c r="N130" s="376">
        <v>60782700.356000006</v>
      </c>
      <c r="O130" s="380">
        <v>57802464.604241058</v>
      </c>
      <c r="P130" s="689">
        <v>1.0409475580746037</v>
      </c>
    </row>
    <row r="131" spans="1:16" s="266" customFormat="1" ht="16.149999999999999" customHeight="1" x14ac:dyDescent="0.25">
      <c r="A131" s="275"/>
      <c r="B131" s="810" t="s">
        <v>200</v>
      </c>
      <c r="C131" s="507" t="s">
        <v>25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376">
        <v>0</v>
      </c>
      <c r="L131" s="377">
        <v>0</v>
      </c>
      <c r="M131" s="376">
        <v>0</v>
      </c>
      <c r="N131" s="376">
        <v>0</v>
      </c>
      <c r="O131" s="380">
        <v>0</v>
      </c>
      <c r="P131" s="689" t="s">
        <v>335</v>
      </c>
    </row>
    <row r="132" spans="1:16" s="266" customFormat="1" ht="16.149999999999999" customHeight="1" x14ac:dyDescent="0.25">
      <c r="A132" s="275"/>
      <c r="B132" s="811" t="s">
        <v>201</v>
      </c>
      <c r="C132" s="507" t="s">
        <v>27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376">
        <v>0</v>
      </c>
      <c r="L132" s="377">
        <v>0</v>
      </c>
      <c r="M132" s="376">
        <v>0</v>
      </c>
      <c r="N132" s="376">
        <v>0</v>
      </c>
      <c r="O132" s="380">
        <v>0</v>
      </c>
      <c r="P132" s="689" t="s">
        <v>335</v>
      </c>
    </row>
    <row r="133" spans="1:16" s="266" customFormat="1" ht="16.149999999999999" customHeight="1" x14ac:dyDescent="0.25">
      <c r="A133" s="275"/>
      <c r="B133" s="811" t="s">
        <v>202</v>
      </c>
      <c r="C133" s="507" t="s">
        <v>115</v>
      </c>
      <c r="D133" s="374">
        <v>1064</v>
      </c>
      <c r="E133" s="374">
        <v>785</v>
      </c>
      <c r="F133" s="375">
        <v>279</v>
      </c>
      <c r="G133" s="374">
        <v>948</v>
      </c>
      <c r="H133" s="374">
        <v>674</v>
      </c>
      <c r="I133" s="379">
        <v>274</v>
      </c>
      <c r="J133" s="376">
        <v>2210128.1188035742</v>
      </c>
      <c r="K133" s="376">
        <v>559257.88</v>
      </c>
      <c r="L133" s="377">
        <v>1650870.2388035737</v>
      </c>
      <c r="M133" s="376">
        <v>2867012.2177442349</v>
      </c>
      <c r="N133" s="376">
        <v>977037.07000000007</v>
      </c>
      <c r="O133" s="380">
        <v>1889975.1477442347</v>
      </c>
      <c r="P133" s="689">
        <v>1.1448356771601542</v>
      </c>
    </row>
    <row r="134" spans="1:16" s="266" customFormat="1" ht="16.149999999999999" customHeight="1" x14ac:dyDescent="0.25">
      <c r="A134" s="275"/>
      <c r="B134" s="810" t="s">
        <v>203</v>
      </c>
      <c r="C134" s="326" t="s">
        <v>31</v>
      </c>
      <c r="D134" s="374">
        <v>306</v>
      </c>
      <c r="E134" s="374">
        <v>185</v>
      </c>
      <c r="F134" s="375">
        <v>121</v>
      </c>
      <c r="G134" s="374">
        <v>429</v>
      </c>
      <c r="H134" s="374">
        <v>315</v>
      </c>
      <c r="I134" s="379">
        <v>114</v>
      </c>
      <c r="J134" s="381">
        <v>1418458.38</v>
      </c>
      <c r="K134" s="381">
        <v>166613.52000000095</v>
      </c>
      <c r="L134" s="377">
        <v>1251844.8599999989</v>
      </c>
      <c r="M134" s="381">
        <v>1867733.1096000001</v>
      </c>
      <c r="N134" s="381">
        <v>281236.66020000004</v>
      </c>
      <c r="O134" s="380">
        <v>1586496.4494</v>
      </c>
      <c r="P134" s="689">
        <v>1.2673267272112307</v>
      </c>
    </row>
    <row r="135" spans="1:16" s="266" customFormat="1" ht="16.149999999999999" customHeight="1" x14ac:dyDescent="0.25">
      <c r="A135" s="275"/>
      <c r="B135" s="810" t="s">
        <v>204</v>
      </c>
      <c r="C135" s="326" t="s">
        <v>116</v>
      </c>
      <c r="D135" s="374">
        <v>46</v>
      </c>
      <c r="E135" s="374">
        <v>37</v>
      </c>
      <c r="F135" s="375">
        <v>9</v>
      </c>
      <c r="G135" s="374">
        <v>36</v>
      </c>
      <c r="H135" s="374">
        <v>23</v>
      </c>
      <c r="I135" s="379">
        <v>13</v>
      </c>
      <c r="J135" s="381">
        <v>95182.67</v>
      </c>
      <c r="K135" s="381">
        <v>29554.07</v>
      </c>
      <c r="L135" s="377">
        <v>65628.600000000006</v>
      </c>
      <c r="M135" s="381">
        <v>81714.928799999994</v>
      </c>
      <c r="N135" s="381">
        <v>20104.748800000001</v>
      </c>
      <c r="O135" s="380">
        <v>61610.179999999993</v>
      </c>
      <c r="P135" s="689">
        <v>0.93877029222015995</v>
      </c>
    </row>
    <row r="136" spans="1:16" s="266" customFormat="1" ht="16.149999999999999" customHeight="1" x14ac:dyDescent="0.25">
      <c r="A136" s="275"/>
      <c r="B136" s="811" t="s">
        <v>205</v>
      </c>
      <c r="C136" s="326" t="s">
        <v>196</v>
      </c>
      <c r="D136" s="374">
        <v>73</v>
      </c>
      <c r="E136" s="374">
        <v>70</v>
      </c>
      <c r="F136" s="375">
        <v>3</v>
      </c>
      <c r="G136" s="374">
        <v>153</v>
      </c>
      <c r="H136" s="374">
        <v>148</v>
      </c>
      <c r="I136" s="379">
        <v>5</v>
      </c>
      <c r="J136" s="381">
        <v>293347.84000000003</v>
      </c>
      <c r="K136" s="381">
        <v>222566.49</v>
      </c>
      <c r="L136" s="377">
        <v>70781.350000000035</v>
      </c>
      <c r="M136" s="381">
        <v>228417.23</v>
      </c>
      <c r="N136" s="381">
        <v>214685.04</v>
      </c>
      <c r="O136" s="380">
        <v>13732.190000000013</v>
      </c>
      <c r="P136" s="689">
        <v>0.1940085912461405</v>
      </c>
    </row>
    <row r="137" spans="1:16" s="266" customFormat="1" ht="16.149999999999999" customHeight="1" x14ac:dyDescent="0.25">
      <c r="A137" s="275"/>
      <c r="B137" s="811" t="s">
        <v>206</v>
      </c>
      <c r="C137" s="326" t="s">
        <v>37</v>
      </c>
      <c r="D137" s="374">
        <v>1</v>
      </c>
      <c r="E137" s="374">
        <v>0</v>
      </c>
      <c r="F137" s="375">
        <v>1</v>
      </c>
      <c r="G137" s="374">
        <v>1</v>
      </c>
      <c r="H137" s="374">
        <v>1</v>
      </c>
      <c r="I137" s="379">
        <v>0</v>
      </c>
      <c r="J137" s="381">
        <v>500</v>
      </c>
      <c r="K137" s="376">
        <v>0</v>
      </c>
      <c r="L137" s="377">
        <v>500</v>
      </c>
      <c r="M137" s="381">
        <v>0</v>
      </c>
      <c r="N137" s="381">
        <v>0</v>
      </c>
      <c r="O137" s="380">
        <v>0</v>
      </c>
      <c r="P137" s="689">
        <v>0</v>
      </c>
    </row>
    <row r="138" spans="1:16" s="266" customFormat="1" ht="16.149999999999999" customHeight="1" x14ac:dyDescent="0.25">
      <c r="A138" s="275"/>
      <c r="B138" s="810" t="s">
        <v>207</v>
      </c>
      <c r="C138" s="326" t="s">
        <v>39</v>
      </c>
      <c r="D138" s="374">
        <v>7</v>
      </c>
      <c r="E138" s="374">
        <v>3</v>
      </c>
      <c r="F138" s="375">
        <v>4</v>
      </c>
      <c r="G138" s="374">
        <v>8</v>
      </c>
      <c r="H138" s="374">
        <v>7</v>
      </c>
      <c r="I138" s="379">
        <v>1</v>
      </c>
      <c r="J138" s="381">
        <v>2961.62</v>
      </c>
      <c r="K138" s="376">
        <v>2711.62</v>
      </c>
      <c r="L138" s="377">
        <v>250</v>
      </c>
      <c r="M138" s="381">
        <v>5497.63</v>
      </c>
      <c r="N138" s="381">
        <v>5497.63</v>
      </c>
      <c r="O138" s="380">
        <v>0</v>
      </c>
      <c r="P138" s="689">
        <v>0</v>
      </c>
    </row>
    <row r="139" spans="1:16" s="266" customFormat="1" ht="19.149999999999999" customHeight="1" x14ac:dyDescent="0.25">
      <c r="A139" s="275"/>
      <c r="B139" s="1151" t="s">
        <v>193</v>
      </c>
      <c r="C139" s="1151"/>
      <c r="D139" s="384">
        <v>86046</v>
      </c>
      <c r="E139" s="384">
        <v>64317</v>
      </c>
      <c r="F139" s="385">
        <v>21729</v>
      </c>
      <c r="G139" s="374">
        <v>90783</v>
      </c>
      <c r="H139" s="384">
        <v>68895</v>
      </c>
      <c r="I139" s="388">
        <v>21888</v>
      </c>
      <c r="J139" s="377">
        <v>221469459.04247138</v>
      </c>
      <c r="K139" s="650">
        <v>129664582.51699996</v>
      </c>
      <c r="L139" s="386">
        <v>91804876.525471389</v>
      </c>
      <c r="M139" s="377">
        <v>207220225.71427929</v>
      </c>
      <c r="N139" s="650">
        <v>114219833.96689999</v>
      </c>
      <c r="O139" s="389">
        <v>93000391.747379318</v>
      </c>
      <c r="P139" s="688">
        <v>1.0130223498702298</v>
      </c>
    </row>
    <row r="140" spans="1:16" s="266" customFormat="1" ht="8.4499999999999993" customHeight="1" x14ac:dyDescent="0.25">
      <c r="A140" s="275"/>
      <c r="B140" s="514"/>
      <c r="C140" s="514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9" t="s">
        <v>103</v>
      </c>
      <c r="C141" s="328" t="s">
        <v>41</v>
      </c>
      <c r="D141" s="374">
        <v>5143</v>
      </c>
      <c r="E141" s="374">
        <v>4666</v>
      </c>
      <c r="F141" s="375">
        <v>477</v>
      </c>
      <c r="G141" s="374">
        <v>5534</v>
      </c>
      <c r="H141" s="374">
        <v>5258</v>
      </c>
      <c r="I141" s="379">
        <v>276</v>
      </c>
      <c r="J141" s="384">
        <v>29079548.13350239</v>
      </c>
      <c r="K141" s="384">
        <v>25233839.205999997</v>
      </c>
      <c r="L141" s="377">
        <v>3845708.9275023937</v>
      </c>
      <c r="M141" s="384">
        <v>29784019.415110011</v>
      </c>
      <c r="N141" s="384">
        <v>26885150.419999998</v>
      </c>
      <c r="O141" s="380">
        <v>2898868.9951100154</v>
      </c>
      <c r="P141" s="689">
        <v>0.75379313665132053</v>
      </c>
    </row>
    <row r="142" spans="1:16" s="266" customFormat="1" ht="16.149999999999999" customHeight="1" x14ac:dyDescent="0.25">
      <c r="A142" s="275"/>
      <c r="B142" s="809" t="s">
        <v>101</v>
      </c>
      <c r="C142" s="328" t="s">
        <v>42</v>
      </c>
      <c r="D142" s="374">
        <v>28</v>
      </c>
      <c r="E142" s="374">
        <v>15</v>
      </c>
      <c r="F142" s="375">
        <v>13</v>
      </c>
      <c r="G142" s="374">
        <v>50</v>
      </c>
      <c r="H142" s="374">
        <v>22</v>
      </c>
      <c r="I142" s="379">
        <v>28</v>
      </c>
      <c r="J142" s="384">
        <v>67502.149999999994</v>
      </c>
      <c r="K142" s="384">
        <v>60892.44</v>
      </c>
      <c r="L142" s="377">
        <v>6609.7099999999919</v>
      </c>
      <c r="M142" s="384">
        <v>109971.92000000001</v>
      </c>
      <c r="N142" s="384">
        <v>105313.04000000001</v>
      </c>
      <c r="O142" s="380">
        <v>4658.8800000000047</v>
      </c>
      <c r="P142" s="689">
        <v>0.70485391946091591</v>
      </c>
    </row>
    <row r="143" spans="1:16" s="266" customFormat="1" ht="16.149999999999999" customHeight="1" x14ac:dyDescent="0.25">
      <c r="A143" s="275"/>
      <c r="B143" s="809" t="s">
        <v>102</v>
      </c>
      <c r="C143" s="329" t="s">
        <v>83</v>
      </c>
      <c r="D143" s="374">
        <v>1827</v>
      </c>
      <c r="E143" s="374">
        <v>1126</v>
      </c>
      <c r="F143" s="375">
        <v>701</v>
      </c>
      <c r="G143" s="374">
        <v>2418</v>
      </c>
      <c r="H143" s="374">
        <v>1770</v>
      </c>
      <c r="I143" s="379">
        <v>648</v>
      </c>
      <c r="J143" s="384">
        <v>2399145.2039605551</v>
      </c>
      <c r="K143" s="384">
        <v>1229021.17</v>
      </c>
      <c r="L143" s="377">
        <v>1170124.0339605552</v>
      </c>
      <c r="M143" s="384">
        <v>2725361.5261777211</v>
      </c>
      <c r="N143" s="384">
        <v>1566116.5600000003</v>
      </c>
      <c r="O143" s="380">
        <v>1159244.9661777213</v>
      </c>
      <c r="P143" s="689">
        <v>0.99070263709906781</v>
      </c>
    </row>
    <row r="144" spans="1:16" s="266" customFormat="1" ht="16.149999999999999" customHeight="1" x14ac:dyDescent="0.25">
      <c r="A144" s="275"/>
      <c r="B144" s="809" t="s">
        <v>104</v>
      </c>
      <c r="C144" s="671" t="s">
        <v>44</v>
      </c>
      <c r="D144" s="374">
        <v>0</v>
      </c>
      <c r="E144" s="374">
        <v>0</v>
      </c>
      <c r="F144" s="375">
        <v>0</v>
      </c>
      <c r="G144" s="374">
        <v>0</v>
      </c>
      <c r="H144" s="374">
        <v>0</v>
      </c>
      <c r="I144" s="379">
        <v>0</v>
      </c>
      <c r="J144" s="384">
        <v>0</v>
      </c>
      <c r="K144" s="384">
        <v>0</v>
      </c>
      <c r="L144" s="377">
        <v>0</v>
      </c>
      <c r="M144" s="384">
        <v>0</v>
      </c>
      <c r="N144" s="384">
        <v>0</v>
      </c>
      <c r="O144" s="380">
        <v>0</v>
      </c>
      <c r="P144" s="689" t="s">
        <v>335</v>
      </c>
    </row>
    <row r="145" spans="1:16" s="266" customFormat="1" ht="19.149999999999999" customHeight="1" x14ac:dyDescent="0.25">
      <c r="A145" s="275"/>
      <c r="B145" s="1151" t="s">
        <v>192</v>
      </c>
      <c r="C145" s="1151"/>
      <c r="D145" s="374">
        <v>6998</v>
      </c>
      <c r="E145" s="374">
        <v>5807</v>
      </c>
      <c r="F145" s="393">
        <v>1191</v>
      </c>
      <c r="G145" s="374">
        <v>8002</v>
      </c>
      <c r="H145" s="374">
        <v>7050</v>
      </c>
      <c r="I145" s="394">
        <v>952</v>
      </c>
      <c r="J145" s="568">
        <v>31546195.487462945</v>
      </c>
      <c r="K145" s="568">
        <v>26523752.815999996</v>
      </c>
      <c r="L145" s="386">
        <v>5022442.6714629494</v>
      </c>
      <c r="M145" s="568">
        <v>32619352.861287735</v>
      </c>
      <c r="N145" s="568">
        <v>28556580.019999996</v>
      </c>
      <c r="O145" s="389">
        <v>4062772.8412877368</v>
      </c>
      <c r="P145" s="688">
        <v>0.80892368655037772</v>
      </c>
    </row>
    <row r="146" spans="1:16" s="266" customFormat="1" ht="8.4499999999999993" customHeight="1" x14ac:dyDescent="0.25">
      <c r="A146" s="275"/>
      <c r="B146" s="514"/>
      <c r="C146" s="514"/>
      <c r="D146" s="569"/>
      <c r="E146" s="569"/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390"/>
    </row>
    <row r="147" spans="1:16" s="266" customFormat="1" ht="19.149999999999999" customHeight="1" x14ac:dyDescent="0.25">
      <c r="A147" s="275"/>
      <c r="B147" s="890" t="s">
        <v>198</v>
      </c>
      <c r="C147" s="890"/>
      <c r="D147" s="384">
        <f t="shared" ref="D147:O147" si="0">SUM(D139+D145)</f>
        <v>93044</v>
      </c>
      <c r="E147" s="384">
        <f t="shared" si="0"/>
        <v>70124</v>
      </c>
      <c r="F147" s="455">
        <f t="shared" si="0"/>
        <v>22920</v>
      </c>
      <c r="G147" s="384">
        <f t="shared" si="0"/>
        <v>98785</v>
      </c>
      <c r="H147" s="384">
        <f t="shared" si="0"/>
        <v>75945</v>
      </c>
      <c r="I147" s="388">
        <f t="shared" si="0"/>
        <v>22840</v>
      </c>
      <c r="J147" s="377">
        <f>SUM(J139+J145)</f>
        <v>253015654.52993432</v>
      </c>
      <c r="K147" s="650">
        <f>SUM(K139+K145)</f>
        <v>156188335.33299994</v>
      </c>
      <c r="L147" s="386">
        <f t="shared" si="0"/>
        <v>96827319.196934342</v>
      </c>
      <c r="M147" s="377">
        <f>SUM(M139+M145)</f>
        <v>239839578.57556704</v>
      </c>
      <c r="N147" s="650">
        <f t="shared" si="0"/>
        <v>142776413.98689997</v>
      </c>
      <c r="O147" s="389">
        <f t="shared" si="0"/>
        <v>97063164.58866705</v>
      </c>
      <c r="P147" s="688">
        <f>IF(L147=0,"",O147/L147)</f>
        <v>1.002435731916248</v>
      </c>
    </row>
    <row r="148" spans="1:16" s="269" customFormat="1" ht="16.149999999999999" hidden="1" customHeight="1" x14ac:dyDescent="0.25">
      <c r="A148" s="294"/>
      <c r="B148" s="514"/>
      <c r="C148" s="514"/>
      <c r="D148" s="390"/>
      <c r="E148" s="390"/>
      <c r="F148" s="390"/>
      <c r="G148" s="390"/>
      <c r="H148" s="390"/>
      <c r="I148" s="390"/>
      <c r="J148" s="391"/>
      <c r="K148" s="391"/>
      <c r="L148" s="391"/>
      <c r="M148" s="391"/>
      <c r="N148" s="391"/>
      <c r="O148" s="392"/>
      <c r="P148" s="390"/>
    </row>
    <row r="149" spans="1:16" s="269" customFormat="1" ht="16.149999999999999" hidden="1" customHeight="1" x14ac:dyDescent="0.25">
      <c r="A149" s="266"/>
      <c r="B149" s="890" t="s">
        <v>198</v>
      </c>
      <c r="C149" s="890"/>
      <c r="D149" s="384" t="e">
        <f>SUM(D103+#REF!)</f>
        <v>#REF!</v>
      </c>
      <c r="E149" s="384" t="e">
        <f>SUM(E103+#REF!)</f>
        <v>#REF!</v>
      </c>
      <c r="F149" s="455" t="e">
        <f>SUM(F103+#REF!)</f>
        <v>#REF!</v>
      </c>
      <c r="G149" s="384" t="e">
        <f>SUM(G103+#REF!)</f>
        <v>#REF!</v>
      </c>
      <c r="H149" s="384" t="e">
        <f>SUM(H103+#REF!)</f>
        <v>#REF!</v>
      </c>
      <c r="I149" s="388" t="e">
        <f>SUM(I103+#REF!)</f>
        <v>#REF!</v>
      </c>
      <c r="J149" s="377">
        <f>SUM(J103)</f>
        <v>44382522.469999999</v>
      </c>
      <c r="K149" s="453">
        <f>SUM(K103)</f>
        <v>31912502.27</v>
      </c>
      <c r="L149" s="386" t="e">
        <f>SUM(L103+#REF!)</f>
        <v>#REF!</v>
      </c>
      <c r="M149" s="377">
        <f>SUM(M103)</f>
        <v>17347134.779999997</v>
      </c>
      <c r="N149" s="453">
        <f>SUM(N103)</f>
        <v>9199681.0199999996</v>
      </c>
      <c r="O149" s="389" t="e">
        <f>SUM(O103+#REF!)</f>
        <v>#REF!</v>
      </c>
      <c r="P149" s="449" t="e">
        <f>SUM(O149)/L149</f>
        <v>#REF!</v>
      </c>
    </row>
    <row r="150" spans="1:16" s="269" customFormat="1" ht="16.149999999999999" hidden="1" customHeight="1" x14ac:dyDescent="0.25">
      <c r="A150" s="266"/>
      <c r="B150" s="289" t="s">
        <v>59</v>
      </c>
      <c r="C150" s="507" t="s">
        <v>164</v>
      </c>
      <c r="D150" s="507"/>
      <c r="E150" s="507"/>
      <c r="F150" s="507"/>
      <c r="G150" s="507"/>
      <c r="H150" s="507"/>
      <c r="I150" s="507"/>
      <c r="J150" s="284">
        <v>0</v>
      </c>
      <c r="K150" s="284"/>
      <c r="L150" s="284"/>
      <c r="M150" s="284"/>
      <c r="N150" s="284"/>
      <c r="O150" s="297">
        <v>461676</v>
      </c>
      <c r="P150" s="286"/>
    </row>
    <row r="151" spans="1:16" s="269" customFormat="1" ht="16.149999999999999" hidden="1" customHeight="1" x14ac:dyDescent="0.25">
      <c r="A151" s="266"/>
      <c r="B151" s="288" t="s">
        <v>61</v>
      </c>
      <c r="C151" s="507" t="s">
        <v>165</v>
      </c>
      <c r="D151" s="507"/>
      <c r="E151" s="507"/>
      <c r="F151" s="507"/>
      <c r="G151" s="507"/>
      <c r="H151" s="507"/>
      <c r="I151" s="507"/>
      <c r="J151" s="284">
        <v>17321548.050000001</v>
      </c>
      <c r="K151" s="284"/>
      <c r="L151" s="284"/>
      <c r="M151" s="284"/>
      <c r="N151" s="284"/>
      <c r="O151" s="297">
        <v>23055191.170000002</v>
      </c>
      <c r="P151" s="286"/>
    </row>
    <row r="152" spans="1:16" s="269" customFormat="1" ht="16.149999999999999" hidden="1" customHeight="1" x14ac:dyDescent="0.25">
      <c r="A152" s="266"/>
      <c r="B152" s="289" t="s">
        <v>63</v>
      </c>
      <c r="C152" s="507" t="s">
        <v>166</v>
      </c>
      <c r="D152" s="507"/>
      <c r="E152" s="507"/>
      <c r="F152" s="507"/>
      <c r="G152" s="507"/>
      <c r="H152" s="507"/>
      <c r="I152" s="507"/>
      <c r="J152" s="284">
        <v>27204338.449999999</v>
      </c>
      <c r="K152" s="284"/>
      <c r="L152" s="284"/>
      <c r="M152" s="284"/>
      <c r="N152" s="284"/>
      <c r="O152" s="297">
        <v>28593196.580000006</v>
      </c>
      <c r="P152" s="286"/>
    </row>
    <row r="153" spans="1:16" s="269" customFormat="1" ht="16.149999999999999" hidden="1" customHeight="1" x14ac:dyDescent="0.25">
      <c r="A153" s="266"/>
      <c r="B153" s="289" t="s">
        <v>65</v>
      </c>
      <c r="C153" s="507" t="s">
        <v>167</v>
      </c>
      <c r="D153" s="507"/>
      <c r="E153" s="507"/>
      <c r="F153" s="507"/>
      <c r="G153" s="507"/>
      <c r="H153" s="507"/>
      <c r="I153" s="507"/>
      <c r="J153" s="284">
        <v>4586592.2200000063</v>
      </c>
      <c r="K153" s="284"/>
      <c r="L153" s="284"/>
      <c r="M153" s="284"/>
      <c r="N153" s="284"/>
      <c r="O153" s="297">
        <v>5103729.7000000263</v>
      </c>
      <c r="P153" s="28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</sheetData>
  <mergeCells count="60">
    <mergeCell ref="B71:C71"/>
    <mergeCell ref="B39:C39"/>
    <mergeCell ref="B41:P41"/>
    <mergeCell ref="B37:C37"/>
    <mergeCell ref="B31:C31"/>
    <mergeCell ref="J44:L44"/>
    <mergeCell ref="M44:O44"/>
    <mergeCell ref="B65:C65"/>
    <mergeCell ref="B42:B45"/>
    <mergeCell ref="C42:C45"/>
    <mergeCell ref="D42:P42"/>
    <mergeCell ref="D43:I43"/>
    <mergeCell ref="J43:O43"/>
    <mergeCell ref="P43:P45"/>
    <mergeCell ref="D44:F44"/>
    <mergeCell ref="G44:I44"/>
    <mergeCell ref="A8:A9"/>
    <mergeCell ref="B8:B11"/>
    <mergeCell ref="C8:C11"/>
    <mergeCell ref="D8:P8"/>
    <mergeCell ref="D9:I9"/>
    <mergeCell ref="J9:O9"/>
    <mergeCell ref="P9:P11"/>
    <mergeCell ref="B4:P4"/>
    <mergeCell ref="B5:P5"/>
    <mergeCell ref="B7:C7"/>
    <mergeCell ref="D10:F10"/>
    <mergeCell ref="G10:I10"/>
    <mergeCell ref="J10:L10"/>
    <mergeCell ref="M10:O10"/>
    <mergeCell ref="B73:C73"/>
    <mergeCell ref="B79:P79"/>
    <mergeCell ref="B80:B83"/>
    <mergeCell ref="C80:C83"/>
    <mergeCell ref="D80:P80"/>
    <mergeCell ref="D81:I81"/>
    <mergeCell ref="J81:O81"/>
    <mergeCell ref="P81:P83"/>
    <mergeCell ref="D82:F82"/>
    <mergeCell ref="G82:I82"/>
    <mergeCell ref="J82:L82"/>
    <mergeCell ref="M82:O82"/>
    <mergeCell ref="B149:C149"/>
    <mergeCell ref="B116:B119"/>
    <mergeCell ref="C116:C119"/>
    <mergeCell ref="B139:C139"/>
    <mergeCell ref="B145:C145"/>
    <mergeCell ref="B147:C147"/>
    <mergeCell ref="J118:L118"/>
    <mergeCell ref="M118:O118"/>
    <mergeCell ref="B103:C103"/>
    <mergeCell ref="B109:C109"/>
    <mergeCell ref="B111:C111"/>
    <mergeCell ref="B115:Q115"/>
    <mergeCell ref="D116:P116"/>
    <mergeCell ref="D117:I117"/>
    <mergeCell ref="J117:O117"/>
    <mergeCell ref="P117:P119"/>
    <mergeCell ref="D118:F118"/>
    <mergeCell ref="G118:I118"/>
  </mergeCells>
  <conditionalFormatting sqref="P13:P31">
    <cfRule type="cellIs" dxfId="113" priority="57" operator="lessThan">
      <formula>1</formula>
    </cfRule>
    <cfRule type="cellIs" dxfId="112" priority="58" operator="greaterThan">
      <formula>1</formula>
    </cfRule>
  </conditionalFormatting>
  <conditionalFormatting sqref="P149">
    <cfRule type="cellIs" dxfId="111" priority="33" operator="lessThan">
      <formula>1</formula>
    </cfRule>
    <cfRule type="cellIs" dxfId="110" priority="34" operator="greaterThan">
      <formula>1</formula>
    </cfRule>
  </conditionalFormatting>
  <conditionalFormatting sqref="P112:P114">
    <cfRule type="cellIs" dxfId="109" priority="31" operator="lessThan">
      <formula>1</formula>
    </cfRule>
    <cfRule type="cellIs" dxfId="108" priority="32" operator="greaterThan">
      <formula>1</formula>
    </cfRule>
  </conditionalFormatting>
  <conditionalFormatting sqref="P33:P37">
    <cfRule type="cellIs" dxfId="107" priority="21" operator="lessThan">
      <formula>1</formula>
    </cfRule>
    <cfRule type="cellIs" dxfId="106" priority="22" operator="greaterThan">
      <formula>1</formula>
    </cfRule>
  </conditionalFormatting>
  <conditionalFormatting sqref="P39:P40">
    <cfRule type="cellIs" dxfId="105" priority="19" operator="lessThan">
      <formula>1</formula>
    </cfRule>
    <cfRule type="cellIs" dxfId="104" priority="20" operator="greaterThan">
      <formula>1</formula>
    </cfRule>
  </conditionalFormatting>
  <conditionalFormatting sqref="P47:P65">
    <cfRule type="cellIs" dxfId="103" priority="17" operator="lessThan">
      <formula>1</formula>
    </cfRule>
    <cfRule type="cellIs" dxfId="102" priority="18" operator="greaterThan">
      <formula>1</formula>
    </cfRule>
  </conditionalFormatting>
  <conditionalFormatting sqref="P67:P71">
    <cfRule type="cellIs" dxfId="101" priority="15" operator="lessThan">
      <formula>1</formula>
    </cfRule>
    <cfRule type="cellIs" dxfId="100" priority="16" operator="greaterThan">
      <formula>1</formula>
    </cfRule>
  </conditionalFormatting>
  <conditionalFormatting sqref="P73">
    <cfRule type="cellIs" dxfId="99" priority="13" operator="lessThan">
      <formula>1</formula>
    </cfRule>
    <cfRule type="cellIs" dxfId="98" priority="14" operator="greaterThan">
      <formula>1</formula>
    </cfRule>
  </conditionalFormatting>
  <conditionalFormatting sqref="P85:P103">
    <cfRule type="cellIs" dxfId="97" priority="11" operator="lessThan">
      <formula>1</formula>
    </cfRule>
    <cfRule type="cellIs" dxfId="96" priority="12" operator="greaterThan">
      <formula>1</formula>
    </cfRule>
  </conditionalFormatting>
  <conditionalFormatting sqref="P105:P109">
    <cfRule type="cellIs" dxfId="95" priority="9" operator="lessThan">
      <formula>1</formula>
    </cfRule>
    <cfRule type="cellIs" dxfId="94" priority="10" operator="greaterThan">
      <formula>1</formula>
    </cfRule>
  </conditionalFormatting>
  <conditionalFormatting sqref="P111">
    <cfRule type="cellIs" dxfId="93" priority="7" operator="lessThan">
      <formula>1</formula>
    </cfRule>
    <cfRule type="cellIs" dxfId="92" priority="8" operator="greaterThan">
      <formula>1</formula>
    </cfRule>
  </conditionalFormatting>
  <conditionalFormatting sqref="P121:P139">
    <cfRule type="cellIs" dxfId="91" priority="5" operator="lessThan">
      <formula>1</formula>
    </cfRule>
    <cfRule type="cellIs" dxfId="90" priority="6" operator="greaterThan">
      <formula>1</formula>
    </cfRule>
  </conditionalFormatting>
  <conditionalFormatting sqref="P141:P145">
    <cfRule type="cellIs" dxfId="89" priority="3" operator="lessThan">
      <formula>1</formula>
    </cfRule>
    <cfRule type="cellIs" dxfId="88" priority="4" operator="greaterThan">
      <formula>1</formula>
    </cfRule>
  </conditionalFormatting>
  <conditionalFormatting sqref="P147">
    <cfRule type="cellIs" dxfId="87" priority="1" operator="lessThan">
      <formula>1</formula>
    </cfRule>
    <cfRule type="cellIs" dxfId="8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0:O153 D48:D64 J121:O138 O47:O64 J14:K30 G48:G64 J48:K64 M48:N64 L47:L64 O85:O102 L85:L10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47 P67:P71 P85:P103 P13:P31 P105:P109 P39:P40 P33:P37 P149:P153 P47:P65 P73 P141:P145 P121:P139 P111:P11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868" t="s">
        <v>302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</row>
    <row r="5" spans="1:19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071" t="s">
        <v>301</v>
      </c>
      <c r="C7" s="1071"/>
      <c r="D7" s="1163"/>
      <c r="E7" s="1163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871"/>
      <c r="B8" s="1063" t="s">
        <v>84</v>
      </c>
      <c r="C8" s="1166" t="s">
        <v>211</v>
      </c>
      <c r="D8" s="1169" t="s">
        <v>81</v>
      </c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</row>
    <row r="9" spans="1:19" s="269" customFormat="1" ht="15" customHeight="1" x14ac:dyDescent="0.25">
      <c r="A9" s="871"/>
      <c r="B9" s="1064"/>
      <c r="C9" s="1167"/>
      <c r="D9" s="884" t="s">
        <v>197</v>
      </c>
      <c r="E9" s="884"/>
      <c r="F9" s="884"/>
      <c r="G9" s="884"/>
      <c r="H9" s="884"/>
      <c r="I9" s="884"/>
      <c r="J9" s="884" t="s">
        <v>332</v>
      </c>
      <c r="K9" s="884" t="s">
        <v>3</v>
      </c>
      <c r="L9" s="884"/>
      <c r="M9" s="884"/>
      <c r="N9" s="884"/>
      <c r="O9" s="884"/>
      <c r="P9" s="884"/>
      <c r="Q9" s="884" t="s">
        <v>332</v>
      </c>
      <c r="R9" s="1170" t="s">
        <v>337</v>
      </c>
    </row>
    <row r="10" spans="1:19" s="269" customFormat="1" ht="15" customHeight="1" x14ac:dyDescent="0.25">
      <c r="A10" s="506"/>
      <c r="B10" s="1064"/>
      <c r="C10" s="1167"/>
      <c r="D10" s="884" t="s">
        <v>333</v>
      </c>
      <c r="E10" s="884"/>
      <c r="F10" s="884"/>
      <c r="G10" s="884" t="s">
        <v>334</v>
      </c>
      <c r="H10" s="884"/>
      <c r="I10" s="884"/>
      <c r="J10" s="884"/>
      <c r="K10" s="884" t="s">
        <v>333</v>
      </c>
      <c r="L10" s="884"/>
      <c r="M10" s="884"/>
      <c r="N10" s="884" t="s">
        <v>334</v>
      </c>
      <c r="O10" s="884"/>
      <c r="P10" s="884"/>
      <c r="Q10" s="884"/>
      <c r="R10" s="1170"/>
    </row>
    <row r="11" spans="1:19" s="269" customFormat="1" ht="16.149999999999999" customHeight="1" x14ac:dyDescent="0.25">
      <c r="A11" s="506"/>
      <c r="B11" s="1065"/>
      <c r="C11" s="1168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884"/>
      <c r="K11" s="717" t="s">
        <v>299</v>
      </c>
      <c r="L11" s="565" t="s">
        <v>124</v>
      </c>
      <c r="M11" s="353" t="s">
        <v>222</v>
      </c>
      <c r="N11" s="717" t="s">
        <v>299</v>
      </c>
      <c r="O11" s="565" t="s">
        <v>124</v>
      </c>
      <c r="P11" s="353" t="s">
        <v>222</v>
      </c>
      <c r="Q11" s="884"/>
      <c r="R11" s="1170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9" t="s">
        <v>54</v>
      </c>
      <c r="D13" s="758">
        <v>3093</v>
      </c>
      <c r="E13" s="566">
        <v>2833</v>
      </c>
      <c r="F13" s="375">
        <v>260</v>
      </c>
      <c r="G13" s="758">
        <v>3294</v>
      </c>
      <c r="H13" s="566">
        <v>3107</v>
      </c>
      <c r="I13" s="379">
        <v>187</v>
      </c>
      <c r="J13" s="689">
        <v>0.71923076923076923</v>
      </c>
      <c r="K13" s="758">
        <v>6817012.919999999</v>
      </c>
      <c r="L13" s="566">
        <v>4606916.7899999991</v>
      </c>
      <c r="M13" s="650">
        <v>2210096.13</v>
      </c>
      <c r="N13" s="758">
        <v>7545316.4800000004</v>
      </c>
      <c r="O13" s="566">
        <v>5802224.8400000008</v>
      </c>
      <c r="P13" s="380">
        <v>1743091.6399999997</v>
      </c>
      <c r="Q13" s="689">
        <v>0.78869494242316041</v>
      </c>
      <c r="R13" s="726">
        <v>-467004.49000000022</v>
      </c>
    </row>
    <row r="14" spans="1:19" s="269" customFormat="1" ht="16.899999999999999" customHeight="1" x14ac:dyDescent="0.25">
      <c r="A14" s="292"/>
      <c r="B14" s="288" t="s">
        <v>55</v>
      </c>
      <c r="C14" s="720" t="s">
        <v>87</v>
      </c>
      <c r="D14" s="758">
        <v>13961</v>
      </c>
      <c r="E14" s="566">
        <v>10447</v>
      </c>
      <c r="F14" s="375">
        <v>3514</v>
      </c>
      <c r="G14" s="758">
        <v>14530</v>
      </c>
      <c r="H14" s="566">
        <v>10769</v>
      </c>
      <c r="I14" s="379">
        <v>3761</v>
      </c>
      <c r="J14" s="689">
        <v>1.070290267501423</v>
      </c>
      <c r="K14" s="758">
        <v>21580163</v>
      </c>
      <c r="L14" s="566">
        <v>14131502.66</v>
      </c>
      <c r="M14" s="650">
        <v>7448660.3399999999</v>
      </c>
      <c r="N14" s="758">
        <v>21203971</v>
      </c>
      <c r="O14" s="566">
        <v>13200952.9</v>
      </c>
      <c r="P14" s="380">
        <v>8003018.0999999996</v>
      </c>
      <c r="Q14" s="689">
        <v>1.0744238204852821</v>
      </c>
      <c r="R14" s="726">
        <v>554357.75999999978</v>
      </c>
    </row>
    <row r="15" spans="1:19" s="269" customFormat="1" ht="16.899999999999999" customHeight="1" x14ac:dyDescent="0.25">
      <c r="A15" s="291"/>
      <c r="B15" s="289" t="s">
        <v>57</v>
      </c>
      <c r="C15" s="720" t="s">
        <v>163</v>
      </c>
      <c r="D15" s="758">
        <v>2329</v>
      </c>
      <c r="E15" s="566">
        <v>1545</v>
      </c>
      <c r="F15" s="375">
        <v>784</v>
      </c>
      <c r="G15" s="758">
        <v>2776</v>
      </c>
      <c r="H15" s="566">
        <v>1911</v>
      </c>
      <c r="I15" s="379">
        <v>865</v>
      </c>
      <c r="J15" s="689">
        <v>1.1033163265306123</v>
      </c>
      <c r="K15" s="758">
        <v>6354799.8399999999</v>
      </c>
      <c r="L15" s="566">
        <v>3073227.4899999998</v>
      </c>
      <c r="M15" s="650">
        <v>3281572.35</v>
      </c>
      <c r="N15" s="758">
        <v>7841213.9500000002</v>
      </c>
      <c r="O15" s="566">
        <v>3793259.46</v>
      </c>
      <c r="P15" s="380">
        <v>4047954.49</v>
      </c>
      <c r="Q15" s="689">
        <v>1.233541137680539</v>
      </c>
      <c r="R15" s="726">
        <v>766382.14000000013</v>
      </c>
    </row>
    <row r="16" spans="1:19" s="269" customFormat="1" ht="16.899999999999999" customHeight="1" x14ac:dyDescent="0.25">
      <c r="A16" s="291"/>
      <c r="B16" s="289" t="s">
        <v>59</v>
      </c>
      <c r="C16" s="720" t="s">
        <v>164</v>
      </c>
      <c r="D16" s="758">
        <v>0</v>
      </c>
      <c r="E16" s="566">
        <v>0</v>
      </c>
      <c r="F16" s="375">
        <v>0</v>
      </c>
      <c r="G16" s="758">
        <v>22</v>
      </c>
      <c r="H16" s="566">
        <v>12</v>
      </c>
      <c r="I16" s="379">
        <v>10</v>
      </c>
      <c r="J16" s="689" t="s">
        <v>335</v>
      </c>
      <c r="K16" s="758">
        <v>0</v>
      </c>
      <c r="L16" s="566">
        <v>0</v>
      </c>
      <c r="M16" s="650">
        <v>0</v>
      </c>
      <c r="N16" s="758">
        <v>41200</v>
      </c>
      <c r="O16" s="566">
        <v>13319</v>
      </c>
      <c r="P16" s="380">
        <v>27881</v>
      </c>
      <c r="Q16" s="689" t="s">
        <v>335</v>
      </c>
      <c r="R16" s="726">
        <v>27881</v>
      </c>
    </row>
    <row r="17" spans="1:28" s="269" customFormat="1" ht="16.899999999999999" customHeight="1" x14ac:dyDescent="0.25">
      <c r="A17" s="292"/>
      <c r="B17" s="288" t="s">
        <v>61</v>
      </c>
      <c r="C17" s="720" t="s">
        <v>165</v>
      </c>
      <c r="D17" s="758">
        <v>6427</v>
      </c>
      <c r="E17" s="566">
        <v>5348</v>
      </c>
      <c r="F17" s="375">
        <v>1079</v>
      </c>
      <c r="G17" s="758">
        <v>6113</v>
      </c>
      <c r="H17" s="566">
        <v>4921</v>
      </c>
      <c r="I17" s="379">
        <v>1192</v>
      </c>
      <c r="J17" s="689">
        <v>1.1047265987025023</v>
      </c>
      <c r="K17" s="758">
        <v>17853683.600000001</v>
      </c>
      <c r="L17" s="566">
        <v>8479923.5800000001</v>
      </c>
      <c r="M17" s="650">
        <v>9373760.0200000014</v>
      </c>
      <c r="N17" s="758">
        <v>18708430.750000004</v>
      </c>
      <c r="O17" s="566">
        <v>8519977.5499999989</v>
      </c>
      <c r="P17" s="380">
        <v>10188453.200000005</v>
      </c>
      <c r="Q17" s="689">
        <v>1.0869121012551806</v>
      </c>
      <c r="R17" s="726">
        <v>814693.18000000343</v>
      </c>
    </row>
    <row r="18" spans="1:28" ht="16.899999999999999" customHeight="1" x14ac:dyDescent="0.25">
      <c r="A18" s="291"/>
      <c r="B18" s="289" t="s">
        <v>63</v>
      </c>
      <c r="C18" s="720" t="s">
        <v>166</v>
      </c>
      <c r="D18" s="758">
        <v>11707</v>
      </c>
      <c r="E18" s="566">
        <v>8255</v>
      </c>
      <c r="F18" s="375">
        <v>3452</v>
      </c>
      <c r="G18" s="758">
        <v>12392</v>
      </c>
      <c r="H18" s="566">
        <v>8950</v>
      </c>
      <c r="I18" s="379">
        <v>3442</v>
      </c>
      <c r="J18" s="689">
        <v>0.99710312862108919</v>
      </c>
      <c r="K18" s="758">
        <v>21988247.469999999</v>
      </c>
      <c r="L18" s="566">
        <v>13626583.58</v>
      </c>
      <c r="M18" s="650">
        <v>8361663.8899999987</v>
      </c>
      <c r="N18" s="758">
        <v>22872723.357700001</v>
      </c>
      <c r="O18" s="566">
        <v>14513858.3236</v>
      </c>
      <c r="P18" s="380">
        <v>8358865.0341000017</v>
      </c>
      <c r="Q18" s="689">
        <v>0.99966527524463833</v>
      </c>
      <c r="R18" s="726">
        <v>-2798.8558999970555</v>
      </c>
    </row>
    <row r="19" spans="1:28" ht="16.899999999999999" customHeight="1" x14ac:dyDescent="0.25">
      <c r="A19" s="291"/>
      <c r="B19" s="289" t="s">
        <v>65</v>
      </c>
      <c r="C19" s="720" t="s">
        <v>167</v>
      </c>
      <c r="D19" s="758">
        <v>1892</v>
      </c>
      <c r="E19" s="566">
        <v>975</v>
      </c>
      <c r="F19" s="375">
        <v>917</v>
      </c>
      <c r="G19" s="758">
        <v>2518</v>
      </c>
      <c r="H19" s="566">
        <v>1294</v>
      </c>
      <c r="I19" s="379">
        <v>1224</v>
      </c>
      <c r="J19" s="689">
        <v>1.3347873500545255</v>
      </c>
      <c r="K19" s="758">
        <v>5584360.5100000007</v>
      </c>
      <c r="L19" s="566">
        <v>2121138.2200000002</v>
      </c>
      <c r="M19" s="650">
        <v>3463222.2900000005</v>
      </c>
      <c r="N19" s="758">
        <v>8567021.6900000032</v>
      </c>
      <c r="O19" s="566">
        <v>2729680.4499999993</v>
      </c>
      <c r="P19" s="380">
        <v>5837341.2400000039</v>
      </c>
      <c r="Q19" s="689">
        <v>1.6855231201460081</v>
      </c>
      <c r="R19" s="726">
        <v>2374118.9500000034</v>
      </c>
    </row>
    <row r="20" spans="1:28" ht="16.899999999999999" customHeight="1" x14ac:dyDescent="0.25">
      <c r="A20" s="292"/>
      <c r="B20" s="288" t="s">
        <v>66</v>
      </c>
      <c r="C20" s="720" t="s">
        <v>168</v>
      </c>
      <c r="D20" s="758">
        <v>277</v>
      </c>
      <c r="E20" s="566">
        <v>223</v>
      </c>
      <c r="F20" s="375">
        <v>54</v>
      </c>
      <c r="G20" s="758">
        <v>245</v>
      </c>
      <c r="H20" s="566">
        <v>197</v>
      </c>
      <c r="I20" s="379">
        <v>48</v>
      </c>
      <c r="J20" s="689">
        <v>0.88888888888888884</v>
      </c>
      <c r="K20" s="758">
        <v>266440.99000000005</v>
      </c>
      <c r="L20" s="566">
        <v>156824.41</v>
      </c>
      <c r="M20" s="650">
        <v>109616.58000000005</v>
      </c>
      <c r="N20" s="758">
        <v>212934.6</v>
      </c>
      <c r="O20" s="566">
        <v>107451.96</v>
      </c>
      <c r="P20" s="380">
        <v>105482.64</v>
      </c>
      <c r="Q20" s="689">
        <v>0.9622872744250911</v>
      </c>
      <c r="R20" s="726">
        <v>-4133.940000000046</v>
      </c>
    </row>
    <row r="21" spans="1:28" ht="16.899999999999999" customHeight="1" x14ac:dyDescent="0.25">
      <c r="A21" s="291"/>
      <c r="B21" s="289" t="s">
        <v>67</v>
      </c>
      <c r="C21" s="720" t="s">
        <v>169</v>
      </c>
      <c r="D21" s="758">
        <v>15723</v>
      </c>
      <c r="E21" s="566">
        <v>10731</v>
      </c>
      <c r="F21" s="375">
        <v>4992</v>
      </c>
      <c r="G21" s="758">
        <v>15483</v>
      </c>
      <c r="H21" s="566">
        <v>11195</v>
      </c>
      <c r="I21" s="379">
        <v>4288</v>
      </c>
      <c r="J21" s="689">
        <v>0.85897435897435892</v>
      </c>
      <c r="K21" s="758">
        <v>36374971.190000005</v>
      </c>
      <c r="L21" s="566">
        <v>18502969.68</v>
      </c>
      <c r="M21" s="650">
        <v>17872001.510000005</v>
      </c>
      <c r="N21" s="758">
        <v>36755170.079999991</v>
      </c>
      <c r="O21" s="566">
        <v>19717766.759999998</v>
      </c>
      <c r="P21" s="380">
        <v>17037403.319999993</v>
      </c>
      <c r="Q21" s="689">
        <v>0.95330135857849907</v>
      </c>
      <c r="R21" s="726">
        <v>-834598.19000001252</v>
      </c>
    </row>
    <row r="22" spans="1:28" ht="16.899999999999999" customHeight="1" x14ac:dyDescent="0.25">
      <c r="A22" s="291"/>
      <c r="B22" s="289" t="s">
        <v>22</v>
      </c>
      <c r="C22" s="720" t="s">
        <v>170</v>
      </c>
      <c r="D22" s="758">
        <v>7428</v>
      </c>
      <c r="E22" s="566">
        <v>6018</v>
      </c>
      <c r="F22" s="375">
        <v>1410</v>
      </c>
      <c r="G22" s="758">
        <v>7157</v>
      </c>
      <c r="H22" s="566">
        <v>5850</v>
      </c>
      <c r="I22" s="379">
        <v>1307</v>
      </c>
      <c r="J22" s="689">
        <v>0.92695035460992903</v>
      </c>
      <c r="K22" s="758">
        <v>16811973.702</v>
      </c>
      <c r="L22" s="566">
        <v>10756784.221999997</v>
      </c>
      <c r="M22" s="650">
        <v>6055189.4800000023</v>
      </c>
      <c r="N22" s="758">
        <v>14937109.709999999</v>
      </c>
      <c r="O22" s="566">
        <v>9259797.129999999</v>
      </c>
      <c r="P22" s="380">
        <v>5677312.5800000001</v>
      </c>
      <c r="Q22" s="689">
        <v>0.93759453750405142</v>
      </c>
      <c r="R22" s="726">
        <v>-377876.90000000224</v>
      </c>
    </row>
    <row r="23" spans="1:28" ht="16.899999999999999" customHeight="1" x14ac:dyDescent="0.25">
      <c r="A23" s="292"/>
      <c r="B23" s="288" t="s">
        <v>24</v>
      </c>
      <c r="C23" s="720" t="s">
        <v>171</v>
      </c>
      <c r="D23" s="758">
        <v>6019</v>
      </c>
      <c r="E23" s="566">
        <v>5385</v>
      </c>
      <c r="F23" s="375">
        <v>634</v>
      </c>
      <c r="G23" s="758">
        <v>7324</v>
      </c>
      <c r="H23" s="566">
        <v>6807</v>
      </c>
      <c r="I23" s="379">
        <v>517</v>
      </c>
      <c r="J23" s="689">
        <v>0.81545741324921139</v>
      </c>
      <c r="K23" s="758">
        <v>17313194.992778521</v>
      </c>
      <c r="L23" s="566">
        <v>5819354.5500000054</v>
      </c>
      <c r="M23" s="650">
        <v>11493840.442778517</v>
      </c>
      <c r="N23" s="758">
        <v>21550287.996396586</v>
      </c>
      <c r="O23" s="566">
        <v>8565943.5999999922</v>
      </c>
      <c r="P23" s="380">
        <v>12984344.396396594</v>
      </c>
      <c r="Q23" s="689">
        <v>1.1296784970209455</v>
      </c>
      <c r="R23" s="726">
        <v>1490503.9536180776</v>
      </c>
    </row>
    <row r="24" spans="1:28" s="274" customFormat="1" ht="16.899999999999999" customHeight="1" x14ac:dyDescent="0.25">
      <c r="A24" s="291"/>
      <c r="B24" s="289" t="s">
        <v>26</v>
      </c>
      <c r="C24" s="720" t="s">
        <v>71</v>
      </c>
      <c r="D24" s="758">
        <v>5831</v>
      </c>
      <c r="E24" s="566">
        <v>4547</v>
      </c>
      <c r="F24" s="375">
        <v>1284</v>
      </c>
      <c r="G24" s="758">
        <v>5526</v>
      </c>
      <c r="H24" s="566">
        <v>4180</v>
      </c>
      <c r="I24" s="379">
        <v>1346</v>
      </c>
      <c r="J24" s="689">
        <v>1.0482866043613708</v>
      </c>
      <c r="K24" s="758">
        <v>12230116.969999999</v>
      </c>
      <c r="L24" s="566">
        <v>7547939.9550000001</v>
      </c>
      <c r="M24" s="650">
        <v>4682177.0149999987</v>
      </c>
      <c r="N24" s="758">
        <v>13373731.68</v>
      </c>
      <c r="O24" s="566">
        <v>7940422.3799999999</v>
      </c>
      <c r="P24" s="380">
        <v>5433309.2999999998</v>
      </c>
      <c r="Q24" s="689">
        <v>1.1604237265258543</v>
      </c>
      <c r="R24" s="726">
        <v>751132.28500000108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20" t="s">
        <v>172</v>
      </c>
      <c r="D25" s="758">
        <v>2968</v>
      </c>
      <c r="E25" s="566">
        <v>2020</v>
      </c>
      <c r="F25" s="375">
        <v>948</v>
      </c>
      <c r="G25" s="758">
        <v>3126</v>
      </c>
      <c r="H25" s="566">
        <v>2023</v>
      </c>
      <c r="I25" s="379">
        <v>1103</v>
      </c>
      <c r="J25" s="689">
        <v>1.1635021097046414</v>
      </c>
      <c r="K25" s="758">
        <v>5743347.9799999995</v>
      </c>
      <c r="L25" s="566">
        <v>3977014.23</v>
      </c>
      <c r="M25" s="650">
        <v>1766333.7499999995</v>
      </c>
      <c r="N25" s="758">
        <v>6198067.7700000005</v>
      </c>
      <c r="O25" s="566">
        <v>4242799.96</v>
      </c>
      <c r="P25" s="380">
        <v>1955267.8100000005</v>
      </c>
      <c r="Q25" s="689">
        <v>1.1069639641998581</v>
      </c>
      <c r="R25" s="726">
        <v>188934.06000000099</v>
      </c>
    </row>
    <row r="26" spans="1:28" s="266" customFormat="1" ht="18" customHeight="1" x14ac:dyDescent="0.25">
      <c r="A26" s="275"/>
      <c r="B26" s="1070" t="s">
        <v>216</v>
      </c>
      <c r="C26" s="1165"/>
      <c r="D26" s="384">
        <v>77655</v>
      </c>
      <c r="E26" s="384">
        <v>58327</v>
      </c>
      <c r="F26" s="385">
        <v>19328</v>
      </c>
      <c r="G26" s="374">
        <v>80506</v>
      </c>
      <c r="H26" s="384">
        <v>61216</v>
      </c>
      <c r="I26" s="388">
        <v>19290</v>
      </c>
      <c r="J26" s="688">
        <v>0.99803394039735094</v>
      </c>
      <c r="K26" s="650">
        <v>168918313.1647785</v>
      </c>
      <c r="L26" s="650">
        <v>92800179.366999999</v>
      </c>
      <c r="M26" s="386">
        <v>76118133.797778517</v>
      </c>
      <c r="N26" s="650">
        <v>179807179.0640966</v>
      </c>
      <c r="O26" s="650">
        <v>98407454.313599974</v>
      </c>
      <c r="P26" s="651">
        <v>81399724.750496596</v>
      </c>
      <c r="Q26" s="688">
        <v>1.0693867635634575</v>
      </c>
      <c r="R26" s="727">
        <v>5281590.9527180791</v>
      </c>
    </row>
    <row r="27" spans="1:28" s="266" customFormat="1" ht="9" customHeight="1" x14ac:dyDescent="0.2">
      <c r="A27" s="275"/>
      <c r="B27" s="514"/>
      <c r="C27" s="514"/>
      <c r="D27" s="721"/>
      <c r="E27" s="721"/>
      <c r="F27" s="721"/>
      <c r="G27" s="721"/>
      <c r="H27" s="721"/>
      <c r="I27" s="721"/>
      <c r="J27" s="721"/>
      <c r="K27" s="722"/>
      <c r="L27" s="723"/>
      <c r="M27" s="419"/>
      <c r="N27" s="722"/>
      <c r="O27" s="724"/>
      <c r="P27" s="419"/>
      <c r="Q27" s="725"/>
      <c r="R27" s="464"/>
    </row>
    <row r="28" spans="1:28" s="266" customFormat="1" ht="16.899999999999999" customHeight="1" x14ac:dyDescent="0.25">
      <c r="A28" s="275"/>
      <c r="B28" s="288" t="s">
        <v>55</v>
      </c>
      <c r="C28" s="507" t="s">
        <v>87</v>
      </c>
      <c r="D28" s="374">
        <v>494</v>
      </c>
      <c r="E28" s="374">
        <v>436</v>
      </c>
      <c r="F28" s="375">
        <v>58</v>
      </c>
      <c r="G28" s="374">
        <v>405</v>
      </c>
      <c r="H28" s="374">
        <v>354</v>
      </c>
      <c r="I28" s="379">
        <v>51</v>
      </c>
      <c r="J28" s="689">
        <v>0.87931034482758619</v>
      </c>
      <c r="K28" s="381">
        <v>1145068.6700000002</v>
      </c>
      <c r="L28" s="381">
        <v>823458.21000000008</v>
      </c>
      <c r="M28" s="377">
        <v>321610.46000000008</v>
      </c>
      <c r="N28" s="381">
        <v>1421202</v>
      </c>
      <c r="O28" s="381">
        <v>1089322.0999999999</v>
      </c>
      <c r="P28" s="380">
        <v>331879.90000000014</v>
      </c>
      <c r="Q28" s="689">
        <v>1.0319312997469052</v>
      </c>
      <c r="R28" s="726">
        <v>10269.440000000061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452</v>
      </c>
      <c r="E29" s="374">
        <v>423</v>
      </c>
      <c r="F29" s="375">
        <v>29</v>
      </c>
      <c r="G29" s="374">
        <v>507</v>
      </c>
      <c r="H29" s="374">
        <v>482</v>
      </c>
      <c r="I29" s="379">
        <v>25</v>
      </c>
      <c r="J29" s="689">
        <v>0.86206896551724133</v>
      </c>
      <c r="K29" s="381">
        <v>5236734.76</v>
      </c>
      <c r="L29" s="381">
        <v>5005018.76</v>
      </c>
      <c r="M29" s="377">
        <v>231716</v>
      </c>
      <c r="N29" s="381">
        <v>3368922.3200000003</v>
      </c>
      <c r="O29" s="381">
        <v>3241161.3200000003</v>
      </c>
      <c r="P29" s="380">
        <v>127761</v>
      </c>
      <c r="Q29" s="689">
        <v>0.55136891712268465</v>
      </c>
      <c r="R29" s="726">
        <v>-103955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1565</v>
      </c>
      <c r="E30" s="374">
        <v>1161</v>
      </c>
      <c r="F30" s="375">
        <v>404</v>
      </c>
      <c r="G30" s="374">
        <v>1881</v>
      </c>
      <c r="H30" s="374">
        <v>1484</v>
      </c>
      <c r="I30" s="379">
        <v>397</v>
      </c>
      <c r="J30" s="689">
        <v>0.98267326732673266</v>
      </c>
      <c r="K30" s="381">
        <v>9302700.7499999963</v>
      </c>
      <c r="L30" s="381">
        <v>8353404.929999996</v>
      </c>
      <c r="M30" s="377">
        <v>949295.8200000003</v>
      </c>
      <c r="N30" s="381">
        <v>10443777.590000013</v>
      </c>
      <c r="O30" s="381">
        <v>9367584.4499999918</v>
      </c>
      <c r="P30" s="380">
        <v>1076193.1400000211</v>
      </c>
      <c r="Q30" s="689">
        <v>1.1336752120113842</v>
      </c>
      <c r="R30" s="726">
        <v>126897.32000002079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764</v>
      </c>
      <c r="E31" s="374">
        <v>492</v>
      </c>
      <c r="F31" s="375">
        <v>272</v>
      </c>
      <c r="G31" s="374">
        <v>843</v>
      </c>
      <c r="H31" s="374">
        <v>629</v>
      </c>
      <c r="I31" s="379">
        <v>214</v>
      </c>
      <c r="J31" s="689">
        <v>0.78676470588235292</v>
      </c>
      <c r="K31" s="381">
        <v>3145066.2399999993</v>
      </c>
      <c r="L31" s="381">
        <v>2037199.3700000006</v>
      </c>
      <c r="M31" s="377">
        <v>1107866.8699999987</v>
      </c>
      <c r="N31" s="381">
        <v>4123293.7</v>
      </c>
      <c r="O31" s="381">
        <v>3394388.7700000019</v>
      </c>
      <c r="P31" s="380">
        <v>728904.9299999983</v>
      </c>
      <c r="Q31" s="689">
        <v>0.6579354882234173</v>
      </c>
      <c r="R31" s="726">
        <v>-378961.94000000041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510</v>
      </c>
      <c r="E32" s="374">
        <v>508</v>
      </c>
      <c r="F32" s="375">
        <v>2</v>
      </c>
      <c r="G32" s="374">
        <v>604</v>
      </c>
      <c r="H32" s="374">
        <v>601</v>
      </c>
      <c r="I32" s="379">
        <v>3</v>
      </c>
      <c r="J32" s="689">
        <v>1.5</v>
      </c>
      <c r="K32" s="381">
        <v>2083022.04</v>
      </c>
      <c r="L32" s="381">
        <v>2080612.84</v>
      </c>
      <c r="M32" s="377">
        <v>2409.1999999999534</v>
      </c>
      <c r="N32" s="381">
        <v>2092753.07</v>
      </c>
      <c r="O32" s="381">
        <v>2090343.87</v>
      </c>
      <c r="P32" s="380">
        <v>2409.1999999999534</v>
      </c>
      <c r="Q32" s="689">
        <v>1</v>
      </c>
      <c r="R32" s="726">
        <v>0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1259</v>
      </c>
      <c r="E33" s="374">
        <v>1103</v>
      </c>
      <c r="F33" s="375">
        <v>156</v>
      </c>
      <c r="G33" s="374">
        <v>1645</v>
      </c>
      <c r="H33" s="374">
        <v>1601</v>
      </c>
      <c r="I33" s="379">
        <v>44</v>
      </c>
      <c r="J33" s="689">
        <v>0.28205128205128205</v>
      </c>
      <c r="K33" s="381">
        <v>3002621.79</v>
      </c>
      <c r="L33" s="381">
        <v>2515111.5699999998</v>
      </c>
      <c r="M33" s="377">
        <v>487510.2200000002</v>
      </c>
      <c r="N33" s="381">
        <v>1663851.9699999995</v>
      </c>
      <c r="O33" s="381">
        <v>1636549.0499999996</v>
      </c>
      <c r="P33" s="380">
        <v>27302.919999999925</v>
      </c>
      <c r="Q33" s="689">
        <v>5.6004815652890137E-2</v>
      </c>
      <c r="R33" s="726">
        <v>-460207.30000000028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1383</v>
      </c>
      <c r="E34" s="374">
        <v>1289</v>
      </c>
      <c r="F34" s="375">
        <v>94</v>
      </c>
      <c r="G34" s="374">
        <v>1320</v>
      </c>
      <c r="H34" s="374">
        <v>1261</v>
      </c>
      <c r="I34" s="379">
        <v>59</v>
      </c>
      <c r="J34" s="689">
        <v>0.62765957446808507</v>
      </c>
      <c r="K34" s="381">
        <v>5975798.3755846722</v>
      </c>
      <c r="L34" s="381">
        <v>4651574.176</v>
      </c>
      <c r="M34" s="377">
        <v>1324224.1995846722</v>
      </c>
      <c r="N34" s="381">
        <v>6899356.7191877216</v>
      </c>
      <c r="O34" s="381">
        <v>5816351.8100000005</v>
      </c>
      <c r="P34" s="380">
        <v>1083004.9091877211</v>
      </c>
      <c r="Q34" s="689">
        <v>0.81784104951970604</v>
      </c>
      <c r="R34" s="726">
        <v>-241219.29039695114</v>
      </c>
    </row>
    <row r="35" spans="1:18" s="266" customFormat="1" ht="18" customHeight="1" x14ac:dyDescent="0.25">
      <c r="A35" s="275"/>
      <c r="B35" s="1070" t="s">
        <v>217</v>
      </c>
      <c r="C35" s="1070"/>
      <c r="D35" s="374">
        <v>6427</v>
      </c>
      <c r="E35" s="374">
        <v>5412</v>
      </c>
      <c r="F35" s="393">
        <v>1015</v>
      </c>
      <c r="G35" s="374">
        <v>7205</v>
      </c>
      <c r="H35" s="374">
        <v>6412</v>
      </c>
      <c r="I35" s="394">
        <v>793</v>
      </c>
      <c r="J35" s="688">
        <v>0.78128078817733992</v>
      </c>
      <c r="K35" s="568">
        <v>29891012.625584666</v>
      </c>
      <c r="L35" s="568">
        <v>25466379.855999995</v>
      </c>
      <c r="M35" s="386">
        <v>4424632.7695846707</v>
      </c>
      <c r="N35" s="568">
        <v>30013157.369187735</v>
      </c>
      <c r="O35" s="568">
        <v>26635701.369999997</v>
      </c>
      <c r="P35" s="389">
        <v>3377455.9991877377</v>
      </c>
      <c r="Q35" s="688">
        <v>0.76333024119078952</v>
      </c>
      <c r="R35" s="727">
        <v>-1047176.770396933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890" t="s">
        <v>326</v>
      </c>
      <c r="C37" s="890"/>
      <c r="D37" s="374">
        <v>84082</v>
      </c>
      <c r="E37" s="384">
        <v>63739</v>
      </c>
      <c r="F37" s="455">
        <v>20343</v>
      </c>
      <c r="G37" s="374">
        <v>87711</v>
      </c>
      <c r="H37" s="384">
        <v>67628</v>
      </c>
      <c r="I37" s="388">
        <v>20083</v>
      </c>
      <c r="J37" s="688">
        <v>0.98721919087646859</v>
      </c>
      <c r="K37" s="377">
        <v>198809325.79036316</v>
      </c>
      <c r="L37" s="578">
        <v>118266559.22299999</v>
      </c>
      <c r="M37" s="386">
        <v>80542766.567363188</v>
      </c>
      <c r="N37" s="377">
        <v>209820336.43328434</v>
      </c>
      <c r="O37" s="578">
        <v>125043155.68359998</v>
      </c>
      <c r="P37" s="389">
        <v>84777180.749684334</v>
      </c>
      <c r="Q37" s="688">
        <v>1.0525734881329116</v>
      </c>
      <c r="R37" s="727">
        <v>4234414.1823211461</v>
      </c>
    </row>
    <row r="38" spans="1:18" s="266" customFormat="1" ht="12" customHeight="1" x14ac:dyDescent="0.25">
      <c r="A38" s="275"/>
      <c r="B38" s="868"/>
      <c r="C38" s="868"/>
      <c r="D38" s="868"/>
      <c r="E38" s="868"/>
      <c r="F38" s="868"/>
      <c r="G38" s="868"/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063" t="s">
        <v>84</v>
      </c>
      <c r="C40" s="875" t="s">
        <v>211</v>
      </c>
      <c r="D40" s="878" t="s">
        <v>52</v>
      </c>
      <c r="E40" s="879"/>
      <c r="F40" s="879"/>
      <c r="G40" s="879"/>
      <c r="H40" s="879"/>
      <c r="I40" s="879"/>
      <c r="J40" s="879"/>
      <c r="K40" s="879"/>
      <c r="L40" s="879"/>
      <c r="M40" s="879"/>
      <c r="N40" s="879"/>
      <c r="O40" s="879"/>
      <c r="P40" s="879"/>
      <c r="Q40" s="879"/>
      <c r="R40" s="883"/>
    </row>
    <row r="41" spans="1:18" s="266" customFormat="1" ht="15.6" customHeight="1" x14ac:dyDescent="0.25">
      <c r="A41" s="275"/>
      <c r="B41" s="1064"/>
      <c r="C41" s="876"/>
      <c r="D41" s="893" t="s">
        <v>197</v>
      </c>
      <c r="E41" s="1075"/>
      <c r="F41" s="1075"/>
      <c r="G41" s="1075"/>
      <c r="H41" s="1075"/>
      <c r="I41" s="894"/>
      <c r="J41" s="885" t="s">
        <v>332</v>
      </c>
      <c r="K41" s="921" t="s">
        <v>3</v>
      </c>
      <c r="L41" s="1158"/>
      <c r="M41" s="1158"/>
      <c r="N41" s="1158"/>
      <c r="O41" s="1158"/>
      <c r="P41" s="922"/>
      <c r="Q41" s="885" t="s">
        <v>332</v>
      </c>
      <c r="R41" s="1035" t="s">
        <v>337</v>
      </c>
    </row>
    <row r="42" spans="1:18" s="266" customFormat="1" ht="19.149999999999999" customHeight="1" x14ac:dyDescent="0.25">
      <c r="A42" s="275"/>
      <c r="B42" s="1064"/>
      <c r="C42" s="876"/>
      <c r="D42" s="921" t="s">
        <v>333</v>
      </c>
      <c r="E42" s="1158"/>
      <c r="F42" s="922"/>
      <c r="G42" s="1158" t="s">
        <v>334</v>
      </c>
      <c r="H42" s="1158"/>
      <c r="I42" s="922"/>
      <c r="J42" s="885"/>
      <c r="K42" s="921" t="s">
        <v>333</v>
      </c>
      <c r="L42" s="1158"/>
      <c r="M42" s="922"/>
      <c r="N42" s="1158" t="s">
        <v>334</v>
      </c>
      <c r="O42" s="1158"/>
      <c r="P42" s="922"/>
      <c r="Q42" s="885"/>
      <c r="R42" s="1162"/>
    </row>
    <row r="43" spans="1:18" s="266" customFormat="1" ht="19.149999999999999" customHeight="1" x14ac:dyDescent="0.25">
      <c r="A43" s="275"/>
      <c r="B43" s="1065"/>
      <c r="C43" s="877"/>
      <c r="D43" s="717" t="s">
        <v>299</v>
      </c>
      <c r="E43" s="565" t="s">
        <v>124</v>
      </c>
      <c r="F43" s="353" t="s">
        <v>222</v>
      </c>
      <c r="G43" s="717" t="s">
        <v>299</v>
      </c>
      <c r="H43" s="565" t="s">
        <v>124</v>
      </c>
      <c r="I43" s="353" t="s">
        <v>222</v>
      </c>
      <c r="J43" s="886"/>
      <c r="K43" s="717" t="s">
        <v>299</v>
      </c>
      <c r="L43" s="565" t="s">
        <v>124</v>
      </c>
      <c r="M43" s="353" t="s">
        <v>222</v>
      </c>
      <c r="N43" s="717" t="s">
        <v>299</v>
      </c>
      <c r="O43" s="565" t="s">
        <v>124</v>
      </c>
      <c r="P43" s="353" t="s">
        <v>222</v>
      </c>
      <c r="Q43" s="886"/>
      <c r="R43" s="1036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8">
        <v>59</v>
      </c>
      <c r="E45" s="566">
        <v>55</v>
      </c>
      <c r="F45" s="375">
        <v>4</v>
      </c>
      <c r="G45" s="758">
        <v>393</v>
      </c>
      <c r="H45" s="566">
        <v>384</v>
      </c>
      <c r="I45" s="379">
        <v>9</v>
      </c>
      <c r="J45" s="689">
        <v>2.25</v>
      </c>
      <c r="K45" s="758">
        <v>119844.03</v>
      </c>
      <c r="L45" s="566">
        <v>106344.03</v>
      </c>
      <c r="M45" s="377">
        <v>13500</v>
      </c>
      <c r="N45" s="758">
        <v>607214.3899999999</v>
      </c>
      <c r="O45" s="566">
        <v>538349.3899999999</v>
      </c>
      <c r="P45" s="380">
        <v>68865</v>
      </c>
      <c r="Q45" s="689">
        <v>5.1011111111111109</v>
      </c>
      <c r="R45" s="599">
        <v>55365</v>
      </c>
    </row>
    <row r="46" spans="1:18" s="266" customFormat="1" ht="16.899999999999999" customHeight="1" x14ac:dyDescent="0.25">
      <c r="A46" s="275"/>
      <c r="B46" s="288" t="s">
        <v>55</v>
      </c>
      <c r="C46" s="507" t="s">
        <v>87</v>
      </c>
      <c r="D46" s="758">
        <v>375</v>
      </c>
      <c r="E46" s="566">
        <v>251</v>
      </c>
      <c r="F46" s="375">
        <v>124</v>
      </c>
      <c r="G46" s="758">
        <v>587</v>
      </c>
      <c r="H46" s="566">
        <v>405</v>
      </c>
      <c r="I46" s="379">
        <v>182</v>
      </c>
      <c r="J46" s="689">
        <v>1.467741935483871</v>
      </c>
      <c r="K46" s="758">
        <v>615589</v>
      </c>
      <c r="L46" s="566">
        <v>358645.48</v>
      </c>
      <c r="M46" s="377">
        <v>256943.52000000002</v>
      </c>
      <c r="N46" s="758">
        <v>762875</v>
      </c>
      <c r="O46" s="566">
        <v>481973.02999999997</v>
      </c>
      <c r="P46" s="380">
        <v>280901.97000000003</v>
      </c>
      <c r="Q46" s="689">
        <v>1.0932440327742066</v>
      </c>
      <c r="R46" s="599">
        <v>23958.450000000012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8">
        <v>64</v>
      </c>
      <c r="E47" s="566">
        <v>44</v>
      </c>
      <c r="F47" s="375">
        <v>20</v>
      </c>
      <c r="G47" s="758">
        <v>71</v>
      </c>
      <c r="H47" s="566">
        <v>44</v>
      </c>
      <c r="I47" s="379">
        <v>27</v>
      </c>
      <c r="J47" s="689">
        <v>1.35</v>
      </c>
      <c r="K47" s="758">
        <v>158645.81</v>
      </c>
      <c r="L47" s="566">
        <v>59330.21</v>
      </c>
      <c r="M47" s="377">
        <v>99315.6</v>
      </c>
      <c r="N47" s="758">
        <v>230767.79</v>
      </c>
      <c r="O47" s="566">
        <v>94916.76</v>
      </c>
      <c r="P47" s="380">
        <v>135851.03000000003</v>
      </c>
      <c r="Q47" s="689">
        <v>1.3678720160780382</v>
      </c>
      <c r="R47" s="599">
        <v>36535.430000000022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8">
        <v>0</v>
      </c>
      <c r="E48" s="566">
        <v>0</v>
      </c>
      <c r="F48" s="375">
        <v>0</v>
      </c>
      <c r="G48" s="758">
        <v>0</v>
      </c>
      <c r="H48" s="566">
        <v>0</v>
      </c>
      <c r="I48" s="379">
        <v>0</v>
      </c>
      <c r="J48" s="689" t="s">
        <v>335</v>
      </c>
      <c r="K48" s="758">
        <v>0</v>
      </c>
      <c r="L48" s="566">
        <v>0</v>
      </c>
      <c r="M48" s="377">
        <v>0</v>
      </c>
      <c r="N48" s="758">
        <v>0</v>
      </c>
      <c r="O48" s="566">
        <v>0</v>
      </c>
      <c r="P48" s="380">
        <v>0</v>
      </c>
      <c r="Q48" s="689" t="s">
        <v>335</v>
      </c>
      <c r="R48" s="599">
        <v>0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8">
        <v>149</v>
      </c>
      <c r="E49" s="566">
        <v>132</v>
      </c>
      <c r="F49" s="375">
        <v>17</v>
      </c>
      <c r="G49" s="758">
        <v>207</v>
      </c>
      <c r="H49" s="566">
        <v>194</v>
      </c>
      <c r="I49" s="379">
        <v>13</v>
      </c>
      <c r="J49" s="689">
        <v>0.76470588235294112</v>
      </c>
      <c r="K49" s="758">
        <v>278859.36</v>
      </c>
      <c r="L49" s="566">
        <v>224579.36000000002</v>
      </c>
      <c r="M49" s="377">
        <v>54279.999999999971</v>
      </c>
      <c r="N49" s="758">
        <v>361802.69</v>
      </c>
      <c r="O49" s="566">
        <v>323747.69</v>
      </c>
      <c r="P49" s="380">
        <v>38055</v>
      </c>
      <c r="Q49" s="689">
        <v>0.70108695652173947</v>
      </c>
      <c r="R49" s="599">
        <v>-16224.999999999971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8">
        <v>1100</v>
      </c>
      <c r="E50" s="566">
        <v>672</v>
      </c>
      <c r="F50" s="375">
        <v>428</v>
      </c>
      <c r="G50" s="758">
        <v>1421</v>
      </c>
      <c r="H50" s="566">
        <v>813</v>
      </c>
      <c r="I50" s="379">
        <v>608</v>
      </c>
      <c r="J50" s="689">
        <v>1.4205607476635513</v>
      </c>
      <c r="K50" s="758">
        <v>1972809</v>
      </c>
      <c r="L50" s="566">
        <v>1184977.1300000001</v>
      </c>
      <c r="M50" s="377">
        <v>787831.86999999988</v>
      </c>
      <c r="N50" s="758">
        <v>2393152</v>
      </c>
      <c r="O50" s="566">
        <v>1457410.7233</v>
      </c>
      <c r="P50" s="380">
        <v>935741.27670000005</v>
      </c>
      <c r="Q50" s="689">
        <v>1.1877423500270434</v>
      </c>
      <c r="R50" s="599">
        <v>147909.40670000017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8">
        <v>0</v>
      </c>
      <c r="E51" s="566">
        <v>0</v>
      </c>
      <c r="F51" s="375">
        <v>0</v>
      </c>
      <c r="G51" s="758">
        <v>0</v>
      </c>
      <c r="H51" s="566">
        <v>0</v>
      </c>
      <c r="I51" s="379">
        <v>0</v>
      </c>
      <c r="J51" s="689" t="s">
        <v>335</v>
      </c>
      <c r="K51" s="758">
        <v>0</v>
      </c>
      <c r="L51" s="566">
        <v>0</v>
      </c>
      <c r="M51" s="377">
        <v>0</v>
      </c>
      <c r="N51" s="758">
        <v>0</v>
      </c>
      <c r="O51" s="566">
        <v>0</v>
      </c>
      <c r="P51" s="380">
        <v>0</v>
      </c>
      <c r="Q51" s="689" t="s">
        <v>335</v>
      </c>
      <c r="R51" s="599">
        <v>0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8">
        <v>129</v>
      </c>
      <c r="E52" s="566">
        <v>82</v>
      </c>
      <c r="F52" s="375">
        <v>47</v>
      </c>
      <c r="G52" s="758">
        <v>124</v>
      </c>
      <c r="H52" s="566">
        <v>87</v>
      </c>
      <c r="I52" s="379">
        <v>37</v>
      </c>
      <c r="J52" s="689">
        <v>0.78723404255319152</v>
      </c>
      <c r="K52" s="758">
        <v>126892.67999999998</v>
      </c>
      <c r="L52" s="566">
        <v>91570.699999999968</v>
      </c>
      <c r="M52" s="377">
        <v>35321.98000000001</v>
      </c>
      <c r="N52" s="758">
        <v>97565.53</v>
      </c>
      <c r="O52" s="566">
        <v>75921.210000000006</v>
      </c>
      <c r="P52" s="380">
        <v>21644.319999999992</v>
      </c>
      <c r="Q52" s="689">
        <v>0.61277199069814281</v>
      </c>
      <c r="R52" s="599">
        <v>-13677.660000000018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8">
        <v>825</v>
      </c>
      <c r="E53" s="566">
        <v>459</v>
      </c>
      <c r="F53" s="375">
        <v>366</v>
      </c>
      <c r="G53" s="758">
        <v>770</v>
      </c>
      <c r="H53" s="566">
        <v>655</v>
      </c>
      <c r="I53" s="379">
        <v>115</v>
      </c>
      <c r="J53" s="689">
        <v>0.31420765027322406</v>
      </c>
      <c r="K53" s="758">
        <v>1927872.9100000001</v>
      </c>
      <c r="L53" s="566">
        <v>923116.75</v>
      </c>
      <c r="M53" s="377">
        <v>1004756.1600000001</v>
      </c>
      <c r="N53" s="758">
        <v>2127088.7300000004</v>
      </c>
      <c r="O53" s="566">
        <v>1327734.1599999999</v>
      </c>
      <c r="P53" s="380">
        <v>799354.57000000053</v>
      </c>
      <c r="Q53" s="689">
        <v>0.79557070841944422</v>
      </c>
      <c r="R53" s="599">
        <v>-205401.58999999962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8">
        <v>0</v>
      </c>
      <c r="E54" s="566">
        <v>0</v>
      </c>
      <c r="F54" s="375">
        <v>0</v>
      </c>
      <c r="G54" s="758">
        <v>0</v>
      </c>
      <c r="H54" s="566">
        <v>0</v>
      </c>
      <c r="I54" s="379">
        <v>0</v>
      </c>
      <c r="J54" s="689" t="s">
        <v>335</v>
      </c>
      <c r="K54" s="758">
        <v>0</v>
      </c>
      <c r="L54" s="566">
        <v>0</v>
      </c>
      <c r="M54" s="377">
        <v>0</v>
      </c>
      <c r="N54" s="758">
        <v>0</v>
      </c>
      <c r="O54" s="566">
        <v>0</v>
      </c>
      <c r="P54" s="380">
        <v>0</v>
      </c>
      <c r="Q54" s="689" t="s">
        <v>335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8">
        <v>1116</v>
      </c>
      <c r="E55" s="566">
        <v>1018</v>
      </c>
      <c r="F55" s="375">
        <v>98</v>
      </c>
      <c r="G55" s="758">
        <v>1402</v>
      </c>
      <c r="H55" s="566">
        <v>1308</v>
      </c>
      <c r="I55" s="379">
        <v>94</v>
      </c>
      <c r="J55" s="689">
        <v>0.95918367346938771</v>
      </c>
      <c r="K55" s="758">
        <v>1935871.6676928671</v>
      </c>
      <c r="L55" s="566">
        <v>1222464.6400000004</v>
      </c>
      <c r="M55" s="377">
        <v>713407.02769286674</v>
      </c>
      <c r="N55" s="758">
        <v>2336209.8001827295</v>
      </c>
      <c r="O55" s="566">
        <v>1510007.1100000006</v>
      </c>
      <c r="P55" s="380">
        <v>826202.69018272893</v>
      </c>
      <c r="Q55" s="689">
        <v>1.1581084263420272</v>
      </c>
      <c r="R55" s="599">
        <v>112795.66248986218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8">
        <v>77</v>
      </c>
      <c r="E56" s="566">
        <v>56</v>
      </c>
      <c r="F56" s="375">
        <v>21</v>
      </c>
      <c r="G56" s="758">
        <v>112</v>
      </c>
      <c r="H56" s="566">
        <v>86</v>
      </c>
      <c r="I56" s="379">
        <v>26</v>
      </c>
      <c r="J56" s="689">
        <v>1.2380952380952381</v>
      </c>
      <c r="K56" s="758">
        <v>213177.26</v>
      </c>
      <c r="L56" s="566">
        <v>157375.63</v>
      </c>
      <c r="M56" s="377">
        <v>55801.630000000005</v>
      </c>
      <c r="N56" s="758">
        <v>217430.07</v>
      </c>
      <c r="O56" s="566">
        <v>125067.75</v>
      </c>
      <c r="P56" s="380">
        <v>92362.32</v>
      </c>
      <c r="Q56" s="689">
        <v>1.6551903591346704</v>
      </c>
      <c r="R56" s="599">
        <v>36560.69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8">
        <v>479</v>
      </c>
      <c r="E57" s="566">
        <v>334</v>
      </c>
      <c r="F57" s="375">
        <v>145</v>
      </c>
      <c r="G57" s="758">
        <v>496</v>
      </c>
      <c r="H57" s="566">
        <v>329</v>
      </c>
      <c r="I57" s="379">
        <v>167</v>
      </c>
      <c r="J57" s="689">
        <v>1.1517241379310346</v>
      </c>
      <c r="K57" s="758">
        <v>819061.69</v>
      </c>
      <c r="L57" s="566">
        <v>623496.94999999995</v>
      </c>
      <c r="M57" s="377">
        <v>195564.74</v>
      </c>
      <c r="N57" s="758">
        <v>931805.87</v>
      </c>
      <c r="O57" s="566">
        <v>677570.81</v>
      </c>
      <c r="P57" s="380">
        <v>254235.05999999994</v>
      </c>
      <c r="Q57" s="689">
        <v>1.3000045918297949</v>
      </c>
      <c r="R57" s="599">
        <v>58670.319999999949</v>
      </c>
    </row>
    <row r="58" spans="1:18" s="266" customFormat="1" ht="18" customHeight="1" x14ac:dyDescent="0.25">
      <c r="A58" s="275"/>
      <c r="B58" s="1070" t="s">
        <v>216</v>
      </c>
      <c r="C58" s="1070"/>
      <c r="D58" s="384">
        <v>4373</v>
      </c>
      <c r="E58" s="384">
        <v>3103</v>
      </c>
      <c r="F58" s="385">
        <v>1270</v>
      </c>
      <c r="G58" s="374">
        <v>5583</v>
      </c>
      <c r="H58" s="384">
        <v>4305</v>
      </c>
      <c r="I58" s="388">
        <v>1278</v>
      </c>
      <c r="J58" s="688">
        <v>1.0062992125984251</v>
      </c>
      <c r="K58" s="377">
        <v>8168623.4076928683</v>
      </c>
      <c r="L58" s="377">
        <v>4951900.8800000008</v>
      </c>
      <c r="M58" s="386">
        <v>3216722.5276928665</v>
      </c>
      <c r="N58" s="377">
        <v>10065911.87018273</v>
      </c>
      <c r="O58" s="377">
        <v>6612698.6333000008</v>
      </c>
      <c r="P58" s="389">
        <v>3453213.2368827295</v>
      </c>
      <c r="Q58" s="688">
        <v>1.0735191509848634</v>
      </c>
      <c r="R58" s="600">
        <v>236490.70918986294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507" t="s">
        <v>87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335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335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7</v>
      </c>
      <c r="E61" s="374">
        <v>7</v>
      </c>
      <c r="F61" s="375">
        <v>0</v>
      </c>
      <c r="G61" s="374">
        <v>4</v>
      </c>
      <c r="H61" s="374">
        <v>4</v>
      </c>
      <c r="I61" s="379">
        <v>0</v>
      </c>
      <c r="J61" s="689" t="s">
        <v>335</v>
      </c>
      <c r="K61" s="381">
        <v>5085.04</v>
      </c>
      <c r="L61" s="381">
        <v>5085.04</v>
      </c>
      <c r="M61" s="545">
        <v>0</v>
      </c>
      <c r="N61" s="381">
        <v>18395.98</v>
      </c>
      <c r="O61" s="381">
        <v>18395.98</v>
      </c>
      <c r="P61" s="380">
        <v>0</v>
      </c>
      <c r="Q61" s="689" t="s">
        <v>335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335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335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386</v>
      </c>
      <c r="E63" s="374">
        <v>245</v>
      </c>
      <c r="F63" s="375">
        <v>141</v>
      </c>
      <c r="G63" s="374">
        <v>396</v>
      </c>
      <c r="H63" s="374">
        <v>264</v>
      </c>
      <c r="I63" s="379">
        <v>132</v>
      </c>
      <c r="J63" s="689">
        <v>0.93617021276595747</v>
      </c>
      <c r="K63" s="381">
        <v>1065149.2600000002</v>
      </c>
      <c r="L63" s="381">
        <v>764628.20000000019</v>
      </c>
      <c r="M63" s="545">
        <v>300521.06000000006</v>
      </c>
      <c r="N63" s="381">
        <v>1106937.3699999996</v>
      </c>
      <c r="O63" s="381">
        <v>808434.96</v>
      </c>
      <c r="P63" s="380">
        <v>298502.40999999968</v>
      </c>
      <c r="Q63" s="689">
        <v>0.99328283348927238</v>
      </c>
      <c r="R63" s="599">
        <v>-2018.6500000003725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335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335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4</v>
      </c>
      <c r="E65" s="374">
        <v>3</v>
      </c>
      <c r="F65" s="375">
        <v>1</v>
      </c>
      <c r="G65" s="374">
        <v>14</v>
      </c>
      <c r="H65" s="374">
        <v>11</v>
      </c>
      <c r="I65" s="379">
        <v>3</v>
      </c>
      <c r="J65" s="689">
        <v>3</v>
      </c>
      <c r="K65" s="381">
        <v>1683.27</v>
      </c>
      <c r="L65" s="381">
        <v>1183.27</v>
      </c>
      <c r="M65" s="545">
        <v>500</v>
      </c>
      <c r="N65" s="381">
        <v>19267.28</v>
      </c>
      <c r="O65" s="381">
        <v>15767.28</v>
      </c>
      <c r="P65" s="380">
        <v>3499.9999999999982</v>
      </c>
      <c r="Q65" s="689">
        <v>6.9999999999999964</v>
      </c>
      <c r="R65" s="599">
        <v>2999.9999999999982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156</v>
      </c>
      <c r="E66" s="374">
        <v>124</v>
      </c>
      <c r="F66" s="375">
        <v>32</v>
      </c>
      <c r="G66" s="374">
        <v>355</v>
      </c>
      <c r="H66" s="374">
        <v>332</v>
      </c>
      <c r="I66" s="379">
        <v>23</v>
      </c>
      <c r="J66" s="689">
        <v>0.71875</v>
      </c>
      <c r="K66" s="381">
        <v>561228.21187827934</v>
      </c>
      <c r="L66" s="381">
        <v>265905.21999999997</v>
      </c>
      <c r="M66" s="545">
        <v>295322.99187827937</v>
      </c>
      <c r="N66" s="381">
        <v>1411943.1421000001</v>
      </c>
      <c r="O66" s="381">
        <v>1029828.7100000001</v>
      </c>
      <c r="P66" s="380">
        <v>382114.43209999998</v>
      </c>
      <c r="Q66" s="689">
        <v>1.2938864992180923</v>
      </c>
      <c r="R66" s="599">
        <v>86791.440221720608</v>
      </c>
    </row>
    <row r="67" spans="1:20" s="266" customFormat="1" ht="18" customHeight="1" x14ac:dyDescent="0.25">
      <c r="A67" s="275"/>
      <c r="B67" s="1070" t="s">
        <v>217</v>
      </c>
      <c r="C67" s="1070"/>
      <c r="D67" s="374">
        <v>553</v>
      </c>
      <c r="E67" s="374">
        <v>379</v>
      </c>
      <c r="F67" s="393">
        <v>174</v>
      </c>
      <c r="G67" s="374">
        <v>769</v>
      </c>
      <c r="H67" s="374">
        <v>611</v>
      </c>
      <c r="I67" s="394">
        <v>158</v>
      </c>
      <c r="J67" s="688">
        <v>0.90804597701149425</v>
      </c>
      <c r="K67" s="384">
        <v>1633145.7818782795</v>
      </c>
      <c r="L67" s="384">
        <v>1036801.7300000002</v>
      </c>
      <c r="M67" s="386">
        <v>596344.05187827942</v>
      </c>
      <c r="N67" s="384">
        <v>2556543.7720999997</v>
      </c>
      <c r="O67" s="384">
        <v>1872426.9300000002</v>
      </c>
      <c r="P67" s="389">
        <v>684116.84209999966</v>
      </c>
      <c r="Q67" s="688">
        <v>1.1471848171290817</v>
      </c>
      <c r="R67" s="600">
        <v>87772.790221720235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890" t="s">
        <v>326</v>
      </c>
      <c r="C69" s="890"/>
      <c r="D69" s="374">
        <v>4926</v>
      </c>
      <c r="E69" s="384">
        <v>3482</v>
      </c>
      <c r="F69" s="455">
        <v>1444</v>
      </c>
      <c r="G69" s="374">
        <v>6352</v>
      </c>
      <c r="H69" s="384">
        <v>4916</v>
      </c>
      <c r="I69" s="388">
        <v>1436</v>
      </c>
      <c r="J69" s="688">
        <v>0.9944598337950139</v>
      </c>
      <c r="K69" s="377">
        <v>9801769.1895711478</v>
      </c>
      <c r="L69" s="545">
        <v>5988702.6100000013</v>
      </c>
      <c r="M69" s="386">
        <v>3813066.5795711461</v>
      </c>
      <c r="N69" s="377">
        <v>12622455.64228273</v>
      </c>
      <c r="O69" s="545">
        <v>8485125.5633000005</v>
      </c>
      <c r="P69" s="389">
        <v>4137330.078982729</v>
      </c>
      <c r="Q69" s="688">
        <v>1.0850400832623417</v>
      </c>
      <c r="R69" s="727">
        <v>324263.49941158295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164" t="s">
        <v>303</v>
      </c>
      <c r="C77" s="1164"/>
      <c r="D77" s="1164"/>
      <c r="E77" s="1164"/>
      <c r="F77" s="1164"/>
      <c r="G77" s="1164"/>
      <c r="H77" s="1164"/>
      <c r="I77" s="1164"/>
      <c r="J77" s="1164"/>
      <c r="K77" s="1164"/>
      <c r="L77" s="1164"/>
      <c r="M77" s="1164"/>
      <c r="N77" s="1164"/>
      <c r="O77" s="1164"/>
      <c r="P77" s="1164"/>
      <c r="Q77" s="1164"/>
      <c r="R77" s="514"/>
    </row>
    <row r="78" spans="1:20" s="266" customFormat="1" ht="16.149999999999999" customHeight="1" x14ac:dyDescent="0.25">
      <c r="A78" s="275"/>
      <c r="B78" s="1063" t="s">
        <v>84</v>
      </c>
      <c r="C78" s="875" t="s">
        <v>211</v>
      </c>
      <c r="D78" s="878" t="s">
        <v>81</v>
      </c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83"/>
      <c r="S78" s="465"/>
      <c r="T78" s="466"/>
    </row>
    <row r="79" spans="1:20" s="266" customFormat="1" ht="15" customHeight="1" x14ac:dyDescent="0.25">
      <c r="A79" s="275"/>
      <c r="B79" s="1064"/>
      <c r="C79" s="876"/>
      <c r="D79" s="893" t="s">
        <v>197</v>
      </c>
      <c r="E79" s="1075"/>
      <c r="F79" s="1075"/>
      <c r="G79" s="1075"/>
      <c r="H79" s="1075"/>
      <c r="I79" s="894"/>
      <c r="J79" s="885" t="s">
        <v>332</v>
      </c>
      <c r="K79" s="921" t="s">
        <v>3</v>
      </c>
      <c r="L79" s="1158"/>
      <c r="M79" s="1158"/>
      <c r="N79" s="1158"/>
      <c r="O79" s="1158"/>
      <c r="P79" s="922"/>
      <c r="Q79" s="885" t="s">
        <v>332</v>
      </c>
      <c r="R79" s="1035" t="s">
        <v>337</v>
      </c>
    </row>
    <row r="80" spans="1:20" s="266" customFormat="1" ht="19.149999999999999" customHeight="1" x14ac:dyDescent="0.25">
      <c r="A80" s="275"/>
      <c r="B80" s="1064"/>
      <c r="C80" s="876"/>
      <c r="D80" s="921" t="s">
        <v>333</v>
      </c>
      <c r="E80" s="1158"/>
      <c r="F80" s="922"/>
      <c r="G80" s="1158" t="s">
        <v>334</v>
      </c>
      <c r="H80" s="1158"/>
      <c r="I80" s="922"/>
      <c r="J80" s="885"/>
      <c r="K80" s="921" t="s">
        <v>333</v>
      </c>
      <c r="L80" s="1158"/>
      <c r="M80" s="922"/>
      <c r="N80" s="1158" t="s">
        <v>334</v>
      </c>
      <c r="O80" s="1158"/>
      <c r="P80" s="922"/>
      <c r="Q80" s="885"/>
      <c r="R80" s="1162"/>
    </row>
    <row r="81" spans="1:18" s="266" customFormat="1" ht="19.149999999999999" customHeight="1" x14ac:dyDescent="0.25">
      <c r="A81" s="275"/>
      <c r="B81" s="1065"/>
      <c r="C81" s="877"/>
      <c r="D81" s="717" t="s">
        <v>299</v>
      </c>
      <c r="E81" s="565" t="s">
        <v>124</v>
      </c>
      <c r="F81" s="353" t="s">
        <v>222</v>
      </c>
      <c r="G81" s="717" t="s">
        <v>299</v>
      </c>
      <c r="H81" s="565" t="s">
        <v>124</v>
      </c>
      <c r="I81" s="353" t="s">
        <v>222</v>
      </c>
      <c r="J81" s="886"/>
      <c r="K81" s="717" t="s">
        <v>299</v>
      </c>
      <c r="L81" s="565" t="s">
        <v>124</v>
      </c>
      <c r="M81" s="353" t="s">
        <v>222</v>
      </c>
      <c r="N81" s="717" t="s">
        <v>299</v>
      </c>
      <c r="O81" s="565" t="s">
        <v>124</v>
      </c>
      <c r="P81" s="353" t="s">
        <v>222</v>
      </c>
      <c r="Q81" s="886"/>
      <c r="R81" s="1036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173</v>
      </c>
      <c r="E83" s="374">
        <v>123</v>
      </c>
      <c r="F83" s="375">
        <v>50</v>
      </c>
      <c r="G83" s="374">
        <v>127</v>
      </c>
      <c r="H83" s="374">
        <v>102</v>
      </c>
      <c r="I83" s="379">
        <v>25</v>
      </c>
      <c r="J83" s="689">
        <v>0.5</v>
      </c>
      <c r="K83" s="374">
        <v>262146.82</v>
      </c>
      <c r="L83" s="374">
        <v>174929.81</v>
      </c>
      <c r="M83" s="375">
        <v>87217.010000000009</v>
      </c>
      <c r="N83" s="374">
        <v>222733.24</v>
      </c>
      <c r="O83" s="374">
        <v>153384.53999999998</v>
      </c>
      <c r="P83" s="379">
        <v>69348.700000000012</v>
      </c>
      <c r="Q83" s="689">
        <v>0.79512815218040611</v>
      </c>
      <c r="R83" s="599">
        <v>-17868.309999999998</v>
      </c>
    </row>
    <row r="84" spans="1:18" s="266" customFormat="1" ht="16.899999999999999" customHeight="1" x14ac:dyDescent="0.25">
      <c r="A84" s="275"/>
      <c r="B84" s="288" t="s">
        <v>55</v>
      </c>
      <c r="C84" s="805" t="s">
        <v>173</v>
      </c>
      <c r="D84" s="374">
        <v>170</v>
      </c>
      <c r="E84" s="374">
        <v>146</v>
      </c>
      <c r="F84" s="375">
        <v>24</v>
      </c>
      <c r="G84" s="374">
        <v>368</v>
      </c>
      <c r="H84" s="374">
        <v>324</v>
      </c>
      <c r="I84" s="379">
        <v>44</v>
      </c>
      <c r="J84" s="689">
        <v>1.8333333333333333</v>
      </c>
      <c r="K84" s="374">
        <v>250551.26</v>
      </c>
      <c r="L84" s="374">
        <v>210740.84</v>
      </c>
      <c r="M84" s="375">
        <v>39810.420000000013</v>
      </c>
      <c r="N84" s="374">
        <v>635084.26</v>
      </c>
      <c r="O84" s="374">
        <v>541385.48</v>
      </c>
      <c r="P84" s="379">
        <v>93698.780000000028</v>
      </c>
      <c r="Q84" s="689">
        <v>2.3536245033335494</v>
      </c>
      <c r="R84" s="599">
        <v>53888.360000000015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880</v>
      </c>
      <c r="E85" s="374">
        <v>593</v>
      </c>
      <c r="F85" s="375">
        <v>287</v>
      </c>
      <c r="G85" s="374">
        <v>882</v>
      </c>
      <c r="H85" s="374">
        <v>581</v>
      </c>
      <c r="I85" s="379">
        <v>301</v>
      </c>
      <c r="J85" s="689">
        <v>1.0487804878048781</v>
      </c>
      <c r="K85" s="374">
        <v>1949379.15</v>
      </c>
      <c r="L85" s="374">
        <v>1216252.1499999999</v>
      </c>
      <c r="M85" s="375">
        <v>733127</v>
      </c>
      <c r="N85" s="374">
        <v>2492323.25</v>
      </c>
      <c r="O85" s="374">
        <v>1463724.25</v>
      </c>
      <c r="P85" s="379">
        <v>1028599</v>
      </c>
      <c r="Q85" s="689">
        <v>1.4030297615556377</v>
      </c>
      <c r="R85" s="599">
        <v>295472</v>
      </c>
    </row>
    <row r="86" spans="1:18" s="266" customFormat="1" ht="16.899999999999999" customHeight="1" x14ac:dyDescent="0.25">
      <c r="A86" s="275"/>
      <c r="B86" s="289" t="s">
        <v>59</v>
      </c>
      <c r="C86" s="759" t="s">
        <v>176</v>
      </c>
      <c r="D86" s="374">
        <v>708</v>
      </c>
      <c r="E86" s="374">
        <v>588</v>
      </c>
      <c r="F86" s="375">
        <v>120</v>
      </c>
      <c r="G86" s="374">
        <v>818</v>
      </c>
      <c r="H86" s="374">
        <v>635</v>
      </c>
      <c r="I86" s="379">
        <v>183</v>
      </c>
      <c r="J86" s="689">
        <v>1.5249999999999999</v>
      </c>
      <c r="K86" s="374">
        <v>1540710.82</v>
      </c>
      <c r="L86" s="374">
        <v>1079385.8700000001</v>
      </c>
      <c r="M86" s="375">
        <v>461324.94999999995</v>
      </c>
      <c r="N86" s="374">
        <v>2070357.05</v>
      </c>
      <c r="O86" s="374">
        <v>1526054.94</v>
      </c>
      <c r="P86" s="379">
        <v>544302.1100000001</v>
      </c>
      <c r="Q86" s="689">
        <v>1.1798670546650472</v>
      </c>
      <c r="R86" s="599">
        <v>82977.160000000149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391</v>
      </c>
      <c r="E87" s="374">
        <v>274</v>
      </c>
      <c r="F87" s="375">
        <v>117</v>
      </c>
      <c r="G87" s="374">
        <v>606</v>
      </c>
      <c r="H87" s="374">
        <v>374</v>
      </c>
      <c r="I87" s="379">
        <v>232</v>
      </c>
      <c r="J87" s="689">
        <v>1.982905982905983</v>
      </c>
      <c r="K87" s="374">
        <v>511260.8</v>
      </c>
      <c r="L87" s="374">
        <v>359595.85</v>
      </c>
      <c r="M87" s="375">
        <v>151664.95000000001</v>
      </c>
      <c r="N87" s="374">
        <v>1126126.76</v>
      </c>
      <c r="O87" s="374">
        <v>605157.15</v>
      </c>
      <c r="P87" s="379">
        <v>520969.61</v>
      </c>
      <c r="Q87" s="689">
        <v>3.4350033412466092</v>
      </c>
      <c r="R87" s="599">
        <v>369304.66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152</v>
      </c>
      <c r="E88" s="374">
        <v>134</v>
      </c>
      <c r="F88" s="375">
        <v>18</v>
      </c>
      <c r="G88" s="374">
        <v>249</v>
      </c>
      <c r="H88" s="374">
        <v>223</v>
      </c>
      <c r="I88" s="379">
        <v>26</v>
      </c>
      <c r="J88" s="689">
        <v>1.4444444444444444</v>
      </c>
      <c r="K88" s="374">
        <v>236612.25999999998</v>
      </c>
      <c r="L88" s="374">
        <v>208355.27</v>
      </c>
      <c r="M88" s="375">
        <v>28256.989999999991</v>
      </c>
      <c r="N88" s="374">
        <v>553963.85</v>
      </c>
      <c r="O88" s="374">
        <v>387093.86</v>
      </c>
      <c r="P88" s="379">
        <v>166869.99</v>
      </c>
      <c r="Q88" s="689">
        <v>5.9054410961677108</v>
      </c>
      <c r="R88" s="599">
        <v>138613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1544</v>
      </c>
      <c r="E89" s="374">
        <v>1029</v>
      </c>
      <c r="F89" s="375">
        <v>515</v>
      </c>
      <c r="G89" s="374">
        <v>1644</v>
      </c>
      <c r="H89" s="374">
        <v>1135</v>
      </c>
      <c r="I89" s="379">
        <v>509</v>
      </c>
      <c r="J89" s="689">
        <v>0.98834951456310682</v>
      </c>
      <c r="K89" s="374">
        <v>39631861.359999999</v>
      </c>
      <c r="L89" s="374">
        <v>28663242.479999997</v>
      </c>
      <c r="M89" s="375">
        <v>10968618.880000003</v>
      </c>
      <c r="N89" s="374">
        <v>10246546.370000001</v>
      </c>
      <c r="O89" s="374">
        <v>4522880.8</v>
      </c>
      <c r="P89" s="379">
        <v>5723665.5700000012</v>
      </c>
      <c r="Q89" s="689">
        <v>0.52182190233963166</v>
      </c>
      <c r="R89" s="599">
        <v>-5244953.3100000015</v>
      </c>
    </row>
    <row r="90" spans="1:18" s="266" customFormat="1" ht="18" customHeight="1" x14ac:dyDescent="0.25">
      <c r="A90" s="275"/>
      <c r="B90" s="1070" t="s">
        <v>216</v>
      </c>
      <c r="C90" s="1070"/>
      <c r="D90" s="384">
        <v>4018</v>
      </c>
      <c r="E90" s="384">
        <v>2887</v>
      </c>
      <c r="F90" s="385">
        <v>1131</v>
      </c>
      <c r="G90" s="384">
        <v>4694</v>
      </c>
      <c r="H90" s="384">
        <v>3374</v>
      </c>
      <c r="I90" s="388">
        <v>1320</v>
      </c>
      <c r="J90" s="688">
        <v>1.1671087533156499</v>
      </c>
      <c r="K90" s="377">
        <v>44382522.469999999</v>
      </c>
      <c r="L90" s="407">
        <v>31912502.269999996</v>
      </c>
      <c r="M90" s="408">
        <v>12470020.200000003</v>
      </c>
      <c r="N90" s="486">
        <v>17347134.780000001</v>
      </c>
      <c r="O90" s="407">
        <v>9199681.0199999996</v>
      </c>
      <c r="P90" s="454">
        <v>8147453.7600000016</v>
      </c>
      <c r="Q90" s="688">
        <v>0.65336331692550098</v>
      </c>
      <c r="R90" s="600">
        <v>-4322566.4400000013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335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335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335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335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335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335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335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335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335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335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335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335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18</v>
      </c>
      <c r="E98" s="374">
        <v>16</v>
      </c>
      <c r="F98" s="375">
        <v>2</v>
      </c>
      <c r="G98" s="374">
        <v>28</v>
      </c>
      <c r="H98" s="374">
        <v>27</v>
      </c>
      <c r="I98" s="379">
        <v>1</v>
      </c>
      <c r="J98" s="689">
        <v>0.5</v>
      </c>
      <c r="K98" s="374">
        <v>22037.08</v>
      </c>
      <c r="L98" s="374">
        <v>20571.23</v>
      </c>
      <c r="M98" s="377">
        <v>1465.8500000000022</v>
      </c>
      <c r="N98" s="374">
        <v>49651.72</v>
      </c>
      <c r="O98" s="374">
        <v>48451.72</v>
      </c>
      <c r="P98" s="379">
        <v>1200</v>
      </c>
      <c r="Q98" s="689">
        <v>0.81863765050994186</v>
      </c>
      <c r="R98" s="599">
        <v>-265.85000000000218</v>
      </c>
    </row>
    <row r="99" spans="1:18" s="266" customFormat="1" ht="18" customHeight="1" x14ac:dyDescent="0.25">
      <c r="A99" s="275"/>
      <c r="B99" s="1070" t="s">
        <v>217</v>
      </c>
      <c r="C99" s="1070"/>
      <c r="D99" s="384">
        <v>18</v>
      </c>
      <c r="E99" s="384">
        <v>16</v>
      </c>
      <c r="F99" s="385">
        <v>2</v>
      </c>
      <c r="G99" s="384">
        <v>28</v>
      </c>
      <c r="H99" s="384">
        <v>27</v>
      </c>
      <c r="I99" s="388">
        <v>1</v>
      </c>
      <c r="J99" s="688">
        <v>0.5</v>
      </c>
      <c r="K99" s="377">
        <v>22037.08</v>
      </c>
      <c r="L99" s="407">
        <v>20571.23</v>
      </c>
      <c r="M99" s="408">
        <v>1465.8500000000022</v>
      </c>
      <c r="N99" s="486">
        <v>49651.72</v>
      </c>
      <c r="O99" s="407">
        <v>48451.72</v>
      </c>
      <c r="P99" s="454">
        <v>1200</v>
      </c>
      <c r="Q99" s="688">
        <v>0.81863765050994186</v>
      </c>
      <c r="R99" s="727">
        <v>-265.85000000000218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890" t="s">
        <v>326</v>
      </c>
      <c r="C101" s="890"/>
      <c r="D101" s="374">
        <v>4036</v>
      </c>
      <c r="E101" s="384">
        <v>2903</v>
      </c>
      <c r="F101" s="455">
        <v>1133</v>
      </c>
      <c r="G101" s="374">
        <v>4722</v>
      </c>
      <c r="H101" s="384">
        <v>3401</v>
      </c>
      <c r="I101" s="388">
        <v>1321</v>
      </c>
      <c r="J101" s="688">
        <v>1.1659311562224184</v>
      </c>
      <c r="K101" s="377">
        <v>44404559.549999997</v>
      </c>
      <c r="L101" s="545">
        <v>31933073.499999996</v>
      </c>
      <c r="M101" s="386">
        <v>12471486.050000003</v>
      </c>
      <c r="N101" s="377">
        <v>17396786.5</v>
      </c>
      <c r="O101" s="545">
        <v>9248132.7400000002</v>
      </c>
      <c r="P101" s="389">
        <v>8148653.7600000016</v>
      </c>
      <c r="Q101" s="688">
        <v>0.6533827426283334</v>
      </c>
      <c r="R101" s="727">
        <v>-4322832.290000001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68" t="s">
        <v>305</v>
      </c>
      <c r="C116" s="868"/>
      <c r="D116" s="868"/>
      <c r="E116" s="868"/>
      <c r="F116" s="868"/>
      <c r="G116" s="868"/>
      <c r="H116" s="868"/>
      <c r="I116" s="868"/>
      <c r="J116" s="868"/>
      <c r="K116" s="868"/>
      <c r="L116" s="868"/>
      <c r="M116" s="868"/>
      <c r="N116" s="868"/>
      <c r="O116" s="868"/>
      <c r="P116" s="868"/>
      <c r="Q116" s="868"/>
      <c r="R116" s="505"/>
    </row>
    <row r="117" spans="1:18" s="266" customFormat="1" ht="18" customHeight="1" x14ac:dyDescent="0.25">
      <c r="A117" s="275"/>
      <c r="B117" s="1063" t="s">
        <v>84</v>
      </c>
      <c r="C117" s="875" t="s">
        <v>211</v>
      </c>
      <c r="D117" s="878" t="s">
        <v>208</v>
      </c>
      <c r="E117" s="879"/>
      <c r="F117" s="879"/>
      <c r="G117" s="879"/>
      <c r="H117" s="879"/>
      <c r="I117" s="879"/>
      <c r="J117" s="879"/>
      <c r="K117" s="879"/>
      <c r="L117" s="879"/>
      <c r="M117" s="879"/>
      <c r="N117" s="879"/>
      <c r="O117" s="879"/>
      <c r="P117" s="879"/>
      <c r="Q117" s="879"/>
      <c r="R117" s="883"/>
    </row>
    <row r="118" spans="1:18" s="266" customFormat="1" ht="15.6" customHeight="1" x14ac:dyDescent="0.25">
      <c r="A118" s="275"/>
      <c r="B118" s="1064"/>
      <c r="C118" s="876"/>
      <c r="D118" s="921" t="s">
        <v>197</v>
      </c>
      <c r="E118" s="1158"/>
      <c r="F118" s="1158"/>
      <c r="G118" s="1158"/>
      <c r="H118" s="1158"/>
      <c r="I118" s="922"/>
      <c r="J118" s="962" t="s">
        <v>332</v>
      </c>
      <c r="K118" s="921" t="s">
        <v>3</v>
      </c>
      <c r="L118" s="1158"/>
      <c r="M118" s="1158"/>
      <c r="N118" s="1158"/>
      <c r="O118" s="1158"/>
      <c r="P118" s="922"/>
      <c r="Q118" s="962" t="s">
        <v>332</v>
      </c>
      <c r="R118" s="1035" t="s">
        <v>337</v>
      </c>
    </row>
    <row r="119" spans="1:18" s="266" customFormat="1" ht="19.149999999999999" customHeight="1" x14ac:dyDescent="0.25">
      <c r="A119" s="275"/>
      <c r="B119" s="1064"/>
      <c r="C119" s="876"/>
      <c r="D119" s="921" t="s">
        <v>333</v>
      </c>
      <c r="E119" s="1158"/>
      <c r="F119" s="922"/>
      <c r="G119" s="921" t="s">
        <v>334</v>
      </c>
      <c r="H119" s="1158"/>
      <c r="I119" s="922"/>
      <c r="J119" s="885"/>
      <c r="K119" s="921" t="s">
        <v>333</v>
      </c>
      <c r="L119" s="1158"/>
      <c r="M119" s="922"/>
      <c r="N119" s="921" t="s">
        <v>334</v>
      </c>
      <c r="O119" s="1158"/>
      <c r="P119" s="922"/>
      <c r="Q119" s="885"/>
      <c r="R119" s="1162"/>
    </row>
    <row r="120" spans="1:18" s="266" customFormat="1" ht="19.149999999999999" customHeight="1" x14ac:dyDescent="0.25">
      <c r="A120" s="275"/>
      <c r="B120" s="1065"/>
      <c r="C120" s="877"/>
      <c r="D120" s="717" t="s">
        <v>299</v>
      </c>
      <c r="E120" s="565" t="s">
        <v>124</v>
      </c>
      <c r="F120" s="353" t="s">
        <v>222</v>
      </c>
      <c r="G120" s="717" t="s">
        <v>299</v>
      </c>
      <c r="H120" s="565" t="s">
        <v>124</v>
      </c>
      <c r="I120" s="353" t="s">
        <v>222</v>
      </c>
      <c r="J120" s="886"/>
      <c r="K120" s="717" t="s">
        <v>299</v>
      </c>
      <c r="L120" s="565" t="s">
        <v>124</v>
      </c>
      <c r="M120" s="353" t="s">
        <v>222</v>
      </c>
      <c r="N120" s="717" t="s">
        <v>299</v>
      </c>
      <c r="O120" s="565" t="s">
        <v>124</v>
      </c>
      <c r="P120" s="353" t="s">
        <v>222</v>
      </c>
      <c r="Q120" s="886"/>
      <c r="R120" s="1036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3152</v>
      </c>
      <c r="E122" s="374">
        <v>2888</v>
      </c>
      <c r="F122" s="375">
        <v>264</v>
      </c>
      <c r="G122" s="374">
        <v>3687</v>
      </c>
      <c r="H122" s="374">
        <v>3491</v>
      </c>
      <c r="I122" s="379">
        <v>196</v>
      </c>
      <c r="J122" s="689">
        <v>0.74242424242424243</v>
      </c>
      <c r="K122" s="376">
        <v>6936856.9499999993</v>
      </c>
      <c r="L122" s="376">
        <v>4713260.8199999994</v>
      </c>
      <c r="M122" s="377">
        <v>2223596.13</v>
      </c>
      <c r="N122" s="376">
        <v>8152530.8700000001</v>
      </c>
      <c r="O122" s="376">
        <v>6340574.2300000004</v>
      </c>
      <c r="P122" s="380">
        <v>1811956.6399999997</v>
      </c>
      <c r="Q122" s="689">
        <v>0.81487668356393472</v>
      </c>
      <c r="R122" s="599">
        <v>-411639.49000000022</v>
      </c>
    </row>
    <row r="123" spans="1:18" s="266" customFormat="1" ht="18" customHeight="1" x14ac:dyDescent="0.25">
      <c r="A123" s="275"/>
      <c r="B123" s="439" t="s">
        <v>55</v>
      </c>
      <c r="C123" s="507" t="s">
        <v>87</v>
      </c>
      <c r="D123" s="374">
        <v>14830</v>
      </c>
      <c r="E123" s="374">
        <v>11134</v>
      </c>
      <c r="F123" s="375">
        <v>3696</v>
      </c>
      <c r="G123" s="374">
        <v>15522</v>
      </c>
      <c r="H123" s="374">
        <v>11528</v>
      </c>
      <c r="I123" s="379">
        <v>3994</v>
      </c>
      <c r="J123" s="689">
        <v>1.0806277056277056</v>
      </c>
      <c r="K123" s="376">
        <v>23340820.670000002</v>
      </c>
      <c r="L123" s="376">
        <v>15313606.350000001</v>
      </c>
      <c r="M123" s="377">
        <v>8027214.3199999994</v>
      </c>
      <c r="N123" s="376">
        <v>23388048</v>
      </c>
      <c r="O123" s="376">
        <v>14772248.029999999</v>
      </c>
      <c r="P123" s="380">
        <v>8615799.9699999988</v>
      </c>
      <c r="Q123" s="689">
        <v>1.073323774168272</v>
      </c>
      <c r="R123" s="599">
        <v>588585.64999999944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2393</v>
      </c>
      <c r="E124" s="374">
        <v>1589</v>
      </c>
      <c r="F124" s="375">
        <v>804</v>
      </c>
      <c r="G124" s="374">
        <v>2847</v>
      </c>
      <c r="H124" s="374">
        <v>1955</v>
      </c>
      <c r="I124" s="379">
        <v>892</v>
      </c>
      <c r="J124" s="689">
        <v>1.1094527363184079</v>
      </c>
      <c r="K124" s="376">
        <v>6513445.6499999994</v>
      </c>
      <c r="L124" s="376">
        <v>3132557.6999999997</v>
      </c>
      <c r="M124" s="377">
        <v>3380887.95</v>
      </c>
      <c r="N124" s="376">
        <v>8071981.7400000002</v>
      </c>
      <c r="O124" s="376">
        <v>3888176.2199999997</v>
      </c>
      <c r="P124" s="380">
        <v>4183805.5200000005</v>
      </c>
      <c r="Q124" s="689">
        <v>1.2374871873526598</v>
      </c>
      <c r="R124" s="599">
        <v>802917.5700000003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0</v>
      </c>
      <c r="E125" s="374">
        <v>0</v>
      </c>
      <c r="F125" s="375">
        <v>0</v>
      </c>
      <c r="G125" s="374">
        <v>22</v>
      </c>
      <c r="H125" s="374">
        <v>12</v>
      </c>
      <c r="I125" s="379">
        <v>10</v>
      </c>
      <c r="J125" s="689" t="s">
        <v>335</v>
      </c>
      <c r="K125" s="376">
        <v>0</v>
      </c>
      <c r="L125" s="376">
        <v>0</v>
      </c>
      <c r="M125" s="377">
        <v>0</v>
      </c>
      <c r="N125" s="376">
        <v>41200</v>
      </c>
      <c r="O125" s="376">
        <v>13319</v>
      </c>
      <c r="P125" s="380">
        <v>27881</v>
      </c>
      <c r="Q125" s="689" t="s">
        <v>335</v>
      </c>
      <c r="R125" s="599">
        <v>27881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7035</v>
      </c>
      <c r="E126" s="374">
        <v>5910</v>
      </c>
      <c r="F126" s="375">
        <v>1125</v>
      </c>
      <c r="G126" s="374">
        <v>6831</v>
      </c>
      <c r="H126" s="374">
        <v>5601</v>
      </c>
      <c r="I126" s="379">
        <v>1230</v>
      </c>
      <c r="J126" s="689">
        <v>1.0933333333333333</v>
      </c>
      <c r="K126" s="376">
        <v>23374362.759999998</v>
      </c>
      <c r="L126" s="376">
        <v>13714606.739999998</v>
      </c>
      <c r="M126" s="377">
        <v>9659756.0200000014</v>
      </c>
      <c r="N126" s="376">
        <v>22457551.740000006</v>
      </c>
      <c r="O126" s="376">
        <v>12103282.539999999</v>
      </c>
      <c r="P126" s="380">
        <v>10354269.200000005</v>
      </c>
      <c r="Q126" s="689">
        <v>1.0718975902250587</v>
      </c>
      <c r="R126" s="599">
        <v>694513.18000000343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12807</v>
      </c>
      <c r="E127" s="374">
        <v>8927</v>
      </c>
      <c r="F127" s="375">
        <v>3880</v>
      </c>
      <c r="G127" s="374">
        <v>13813</v>
      </c>
      <c r="H127" s="374">
        <v>9763</v>
      </c>
      <c r="I127" s="379">
        <v>4050</v>
      </c>
      <c r="J127" s="689">
        <v>1.0438144329896908</v>
      </c>
      <c r="K127" s="376">
        <v>23961056.469999999</v>
      </c>
      <c r="L127" s="376">
        <v>14811560.710000001</v>
      </c>
      <c r="M127" s="377">
        <v>9149495.7599999979</v>
      </c>
      <c r="N127" s="376">
        <v>25265875.357700001</v>
      </c>
      <c r="O127" s="376">
        <v>15971269.0469</v>
      </c>
      <c r="P127" s="380">
        <v>9294606.310800001</v>
      </c>
      <c r="Q127" s="689">
        <v>1.015859950603442</v>
      </c>
      <c r="R127" s="599">
        <v>145110.55080000311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3457</v>
      </c>
      <c r="E128" s="374">
        <v>2136</v>
      </c>
      <c r="F128" s="375">
        <v>1321</v>
      </c>
      <c r="G128" s="374">
        <v>4399</v>
      </c>
      <c r="H128" s="374">
        <v>2778</v>
      </c>
      <c r="I128" s="379">
        <v>1621</v>
      </c>
      <c r="J128" s="689">
        <v>1.227100681302044</v>
      </c>
      <c r="K128" s="376">
        <v>14887061.259999998</v>
      </c>
      <c r="L128" s="376">
        <v>10474543.149999997</v>
      </c>
      <c r="M128" s="377">
        <v>4412518.1100000013</v>
      </c>
      <c r="N128" s="376">
        <v>19010799.280000016</v>
      </c>
      <c r="O128" s="376">
        <v>12097264.899999991</v>
      </c>
      <c r="P128" s="380">
        <v>6913534.380000025</v>
      </c>
      <c r="Q128" s="689">
        <v>1.5668002278182203</v>
      </c>
      <c r="R128" s="599">
        <v>2501016.2700000238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1556</v>
      </c>
      <c r="E129" s="374">
        <v>1042</v>
      </c>
      <c r="F129" s="375">
        <v>514</v>
      </c>
      <c r="G129" s="374">
        <v>1608</v>
      </c>
      <c r="H129" s="374">
        <v>1177</v>
      </c>
      <c r="I129" s="379">
        <v>431</v>
      </c>
      <c r="J129" s="689">
        <v>0.83852140077821014</v>
      </c>
      <c r="K129" s="376">
        <v>4603549.17</v>
      </c>
      <c r="L129" s="376">
        <v>3050222.6800000006</v>
      </c>
      <c r="M129" s="377">
        <v>1553326.4899999988</v>
      </c>
      <c r="N129" s="376">
        <v>5540731.1999999993</v>
      </c>
      <c r="O129" s="376">
        <v>4386196.9000000022</v>
      </c>
      <c r="P129" s="380">
        <v>1154534.299999998</v>
      </c>
      <c r="Q129" s="689">
        <v>0.74326569940875653</v>
      </c>
      <c r="R129" s="599">
        <v>-398792.19000000088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17058</v>
      </c>
      <c r="E130" s="374">
        <v>11698</v>
      </c>
      <c r="F130" s="375">
        <v>5360</v>
      </c>
      <c r="G130" s="374">
        <v>16857</v>
      </c>
      <c r="H130" s="374">
        <v>12451</v>
      </c>
      <c r="I130" s="379">
        <v>4406</v>
      </c>
      <c r="J130" s="689">
        <v>0.82201492537313436</v>
      </c>
      <c r="K130" s="376">
        <v>40385866.140000008</v>
      </c>
      <c r="L130" s="376">
        <v>21506699.27</v>
      </c>
      <c r="M130" s="377">
        <v>18879166.870000005</v>
      </c>
      <c r="N130" s="376">
        <v>40975011.879999988</v>
      </c>
      <c r="O130" s="376">
        <v>23135844.789999999</v>
      </c>
      <c r="P130" s="380">
        <v>17839167.089999992</v>
      </c>
      <c r="Q130" s="689">
        <v>0.94491283502278767</v>
      </c>
      <c r="R130" s="599">
        <v>-1039999.7800000124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8691</v>
      </c>
      <c r="E131" s="374">
        <v>7124</v>
      </c>
      <c r="F131" s="375">
        <v>1567</v>
      </c>
      <c r="G131" s="374">
        <v>8816</v>
      </c>
      <c r="H131" s="374">
        <v>7462</v>
      </c>
      <c r="I131" s="379">
        <v>1354</v>
      </c>
      <c r="J131" s="689">
        <v>0.86407147415443519</v>
      </c>
      <c r="K131" s="376">
        <v>19816278.761999998</v>
      </c>
      <c r="L131" s="376">
        <v>13273079.061999997</v>
      </c>
      <c r="M131" s="377">
        <v>6543199.700000003</v>
      </c>
      <c r="N131" s="376">
        <v>16620228.959999997</v>
      </c>
      <c r="O131" s="376">
        <v>10912113.459999997</v>
      </c>
      <c r="P131" s="380">
        <v>5708115.5</v>
      </c>
      <c r="Q131" s="689">
        <v>0.87237372565596571</v>
      </c>
      <c r="R131" s="599">
        <v>-835084.20000000298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8674</v>
      </c>
      <c r="E132" s="374">
        <v>7816</v>
      </c>
      <c r="F132" s="375">
        <v>858</v>
      </c>
      <c r="G132" s="374">
        <v>10401</v>
      </c>
      <c r="H132" s="374">
        <v>9708</v>
      </c>
      <c r="I132" s="379">
        <v>693</v>
      </c>
      <c r="J132" s="689">
        <v>0.80769230769230771</v>
      </c>
      <c r="K132" s="376">
        <v>25786093.247934341</v>
      </c>
      <c r="L132" s="376">
        <v>11959298.586000007</v>
      </c>
      <c r="M132" s="377">
        <v>13826794.661934335</v>
      </c>
      <c r="N132" s="376">
        <v>32197797.657867037</v>
      </c>
      <c r="O132" s="376">
        <v>16922131.229999993</v>
      </c>
      <c r="P132" s="380">
        <v>15275666.427867044</v>
      </c>
      <c r="Q132" s="689">
        <v>1.1047872483361241</v>
      </c>
      <c r="R132" s="599">
        <v>1448871.765932709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5908</v>
      </c>
      <c r="E133" s="374">
        <v>4603</v>
      </c>
      <c r="F133" s="375">
        <v>1305</v>
      </c>
      <c r="G133" s="374">
        <v>5638</v>
      </c>
      <c r="H133" s="374">
        <v>4266</v>
      </c>
      <c r="I133" s="379">
        <v>1372</v>
      </c>
      <c r="J133" s="689">
        <v>1.0513409961685825</v>
      </c>
      <c r="K133" s="376">
        <v>12443294.229999999</v>
      </c>
      <c r="L133" s="376">
        <v>7705315.585</v>
      </c>
      <c r="M133" s="377">
        <v>4737978.6449999986</v>
      </c>
      <c r="N133" s="376">
        <v>13591161.75</v>
      </c>
      <c r="O133" s="376">
        <v>8065490.1299999999</v>
      </c>
      <c r="P133" s="380">
        <v>5525671.6200000001</v>
      </c>
      <c r="Q133" s="689">
        <v>1.1662508495751149</v>
      </c>
      <c r="R133" s="599">
        <v>787692.97500000149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3447</v>
      </c>
      <c r="E134" s="374">
        <v>2354</v>
      </c>
      <c r="F134" s="375">
        <v>1093</v>
      </c>
      <c r="G134" s="374">
        <v>3622</v>
      </c>
      <c r="H134" s="374">
        <v>2352</v>
      </c>
      <c r="I134" s="379">
        <v>1270</v>
      </c>
      <c r="J134" s="689">
        <v>1.1619396157365049</v>
      </c>
      <c r="K134" s="376">
        <v>6562409.6699999999</v>
      </c>
      <c r="L134" s="376">
        <v>4600511.18</v>
      </c>
      <c r="M134" s="377">
        <v>1961898.4899999995</v>
      </c>
      <c r="N134" s="376">
        <v>7129873.6400000006</v>
      </c>
      <c r="O134" s="376">
        <v>4920370.7699999996</v>
      </c>
      <c r="P134" s="380">
        <v>2209502.8700000006</v>
      </c>
      <c r="Q134" s="689">
        <v>1.1262065194820559</v>
      </c>
      <c r="R134" s="599">
        <v>247604.38000000105</v>
      </c>
    </row>
    <row r="135" spans="1:18" s="266" customFormat="1" ht="18" customHeight="1" x14ac:dyDescent="0.25">
      <c r="A135" s="275"/>
      <c r="B135" s="439" t="s">
        <v>30</v>
      </c>
      <c r="C135" s="508" t="s">
        <v>260</v>
      </c>
      <c r="D135" s="374">
        <v>173</v>
      </c>
      <c r="E135" s="374">
        <v>123</v>
      </c>
      <c r="F135" s="375">
        <v>50</v>
      </c>
      <c r="G135" s="374">
        <v>127</v>
      </c>
      <c r="H135" s="374">
        <v>102</v>
      </c>
      <c r="I135" s="379">
        <v>25</v>
      </c>
      <c r="J135" s="689">
        <v>0.5</v>
      </c>
      <c r="K135" s="376">
        <v>262146.82</v>
      </c>
      <c r="L135" s="376">
        <v>174929.81</v>
      </c>
      <c r="M135" s="377">
        <v>87217.010000000009</v>
      </c>
      <c r="N135" s="383">
        <v>222733.24</v>
      </c>
      <c r="O135" s="376">
        <v>153384.53999999998</v>
      </c>
      <c r="P135" s="380">
        <v>69348.700000000012</v>
      </c>
      <c r="Q135" s="689">
        <v>0.79512815218040611</v>
      </c>
      <c r="R135" s="599">
        <v>-17868.309999999998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170</v>
      </c>
      <c r="E136" s="374">
        <v>146</v>
      </c>
      <c r="F136" s="375">
        <v>24</v>
      </c>
      <c r="G136" s="374">
        <v>368</v>
      </c>
      <c r="H136" s="374">
        <v>324</v>
      </c>
      <c r="I136" s="379">
        <v>44</v>
      </c>
      <c r="J136" s="689">
        <v>1.8333333333333333</v>
      </c>
      <c r="K136" s="376">
        <v>250551.26</v>
      </c>
      <c r="L136" s="376">
        <v>210740.84</v>
      </c>
      <c r="M136" s="377">
        <v>39810.420000000013</v>
      </c>
      <c r="N136" s="383">
        <v>635084.26</v>
      </c>
      <c r="O136" s="376">
        <v>541385.48</v>
      </c>
      <c r="P136" s="380">
        <v>93698.780000000028</v>
      </c>
      <c r="Q136" s="689">
        <v>2.3536245033335494</v>
      </c>
      <c r="R136" s="599">
        <v>53888.360000000015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880</v>
      </c>
      <c r="E137" s="374">
        <v>593</v>
      </c>
      <c r="F137" s="375">
        <v>287</v>
      </c>
      <c r="G137" s="374">
        <v>882</v>
      </c>
      <c r="H137" s="374">
        <v>581</v>
      </c>
      <c r="I137" s="379">
        <v>301</v>
      </c>
      <c r="J137" s="689">
        <v>1.0487804878048781</v>
      </c>
      <c r="K137" s="376">
        <v>1949379.15</v>
      </c>
      <c r="L137" s="376">
        <v>1216252.1499999999</v>
      </c>
      <c r="M137" s="377">
        <v>733127</v>
      </c>
      <c r="N137" s="383">
        <v>2492323.25</v>
      </c>
      <c r="O137" s="376">
        <v>1463724.25</v>
      </c>
      <c r="P137" s="380">
        <v>1028599</v>
      </c>
      <c r="Q137" s="689">
        <v>1.4030297615556377</v>
      </c>
      <c r="R137" s="599">
        <v>295472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708</v>
      </c>
      <c r="E138" s="374">
        <v>588</v>
      </c>
      <c r="F138" s="375">
        <v>120</v>
      </c>
      <c r="G138" s="374">
        <v>818</v>
      </c>
      <c r="H138" s="374">
        <v>635</v>
      </c>
      <c r="I138" s="379">
        <v>183</v>
      </c>
      <c r="J138" s="689">
        <v>1.5249999999999999</v>
      </c>
      <c r="K138" s="376">
        <v>1540710.82</v>
      </c>
      <c r="L138" s="376">
        <v>1079385.8700000001</v>
      </c>
      <c r="M138" s="377">
        <v>461324.94999999995</v>
      </c>
      <c r="N138" s="383">
        <v>2070357.05</v>
      </c>
      <c r="O138" s="376">
        <v>1526054.94</v>
      </c>
      <c r="P138" s="380">
        <v>544302.1100000001</v>
      </c>
      <c r="Q138" s="689">
        <v>1.1798670546650472</v>
      </c>
      <c r="R138" s="599">
        <v>82977.160000000149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391</v>
      </c>
      <c r="E139" s="374">
        <v>274</v>
      </c>
      <c r="F139" s="375">
        <v>117</v>
      </c>
      <c r="G139" s="374">
        <v>606</v>
      </c>
      <c r="H139" s="374">
        <v>374</v>
      </c>
      <c r="I139" s="379">
        <v>232</v>
      </c>
      <c r="J139" s="689">
        <v>1.982905982905983</v>
      </c>
      <c r="K139" s="376">
        <v>511260.8</v>
      </c>
      <c r="L139" s="376">
        <v>359595.85</v>
      </c>
      <c r="M139" s="377">
        <v>151664.95000000001</v>
      </c>
      <c r="N139" s="383">
        <v>1126126.76</v>
      </c>
      <c r="O139" s="376">
        <v>605157.15</v>
      </c>
      <c r="P139" s="380">
        <v>520969.61</v>
      </c>
      <c r="Q139" s="689">
        <v>3.4350033412466092</v>
      </c>
      <c r="R139" s="599">
        <v>369304.66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152</v>
      </c>
      <c r="E140" s="374">
        <v>134</v>
      </c>
      <c r="F140" s="375">
        <v>18</v>
      </c>
      <c r="G140" s="374">
        <v>249</v>
      </c>
      <c r="H140" s="374">
        <v>223</v>
      </c>
      <c r="I140" s="379">
        <v>26</v>
      </c>
      <c r="J140" s="689">
        <v>1.4444444444444444</v>
      </c>
      <c r="K140" s="376">
        <v>236612.25999999998</v>
      </c>
      <c r="L140" s="376">
        <v>208355.27</v>
      </c>
      <c r="M140" s="377">
        <v>28256.989999999991</v>
      </c>
      <c r="N140" s="383">
        <v>553963.85</v>
      </c>
      <c r="O140" s="376">
        <v>387093.86</v>
      </c>
      <c r="P140" s="380">
        <v>166869.99</v>
      </c>
      <c r="Q140" s="689">
        <v>5.9054410961677108</v>
      </c>
      <c r="R140" s="599">
        <v>138613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1562</v>
      </c>
      <c r="E141" s="374">
        <v>1045</v>
      </c>
      <c r="F141" s="375">
        <v>517</v>
      </c>
      <c r="G141" s="374">
        <v>1672</v>
      </c>
      <c r="H141" s="374">
        <v>1162</v>
      </c>
      <c r="I141" s="379">
        <v>510</v>
      </c>
      <c r="J141" s="689">
        <v>0.98646034816247585</v>
      </c>
      <c r="K141" s="376">
        <v>39653898.439999998</v>
      </c>
      <c r="L141" s="376">
        <v>28683813.709999997</v>
      </c>
      <c r="M141" s="377">
        <v>10970084.730000002</v>
      </c>
      <c r="N141" s="383">
        <v>10296198.090000002</v>
      </c>
      <c r="O141" s="376">
        <v>4571332.5199999996</v>
      </c>
      <c r="P141" s="380">
        <v>5724865.5700000012</v>
      </c>
      <c r="Q141" s="689">
        <v>0.52186156359796865</v>
      </c>
      <c r="R141" s="599">
        <v>-5245219.1600000011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890" t="s">
        <v>326</v>
      </c>
      <c r="C143" s="890"/>
      <c r="D143" s="384">
        <v>93044</v>
      </c>
      <c r="E143" s="384">
        <v>70124</v>
      </c>
      <c r="F143" s="385">
        <v>22920</v>
      </c>
      <c r="G143" s="374">
        <v>98785</v>
      </c>
      <c r="H143" s="384">
        <v>75945</v>
      </c>
      <c r="I143" s="388">
        <v>22840</v>
      </c>
      <c r="J143" s="688">
        <v>0.99650959860383947</v>
      </c>
      <c r="K143" s="377">
        <v>253015654.52993429</v>
      </c>
      <c r="L143" s="578">
        <v>156188335.333</v>
      </c>
      <c r="M143" s="386">
        <v>96827319.196934342</v>
      </c>
      <c r="N143" s="377">
        <v>239839578.57556707</v>
      </c>
      <c r="O143" s="578">
        <v>142776413.9869</v>
      </c>
      <c r="P143" s="389">
        <v>97063164.58866708</v>
      </c>
      <c r="Q143" s="688">
        <v>1.0024357319162482</v>
      </c>
      <c r="R143" s="600">
        <v>235845.39173273742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0" t="s">
        <v>198</v>
      </c>
      <c r="C147" s="890"/>
      <c r="D147" s="384" t="e">
        <f>SUM(D90+#REF!)</f>
        <v>#REF!</v>
      </c>
      <c r="E147" s="384" t="e">
        <f>SUM(E90+#REF!)</f>
        <v>#REF!</v>
      </c>
      <c r="F147" s="455" t="e">
        <f>SUM(F90+#REF!)</f>
        <v>#REF!</v>
      </c>
      <c r="G147" s="384" t="e">
        <f>SUM(G90+#REF!)</f>
        <v>#REF!</v>
      </c>
      <c r="H147" s="384" t="e">
        <f>SUM(H90+#REF!)</f>
        <v>#REF!</v>
      </c>
      <c r="I147" s="388" t="e">
        <f>SUM(I90+#REF!)</f>
        <v>#REF!</v>
      </c>
      <c r="J147" s="388"/>
      <c r="K147" s="377">
        <f>SUM(K90)</f>
        <v>44382522.469999999</v>
      </c>
      <c r="L147" s="453">
        <f>SUM(L90)</f>
        <v>31912502.269999996</v>
      </c>
      <c r="M147" s="386" t="e">
        <f>SUM(M90+#REF!)</f>
        <v>#REF!</v>
      </c>
      <c r="N147" s="377">
        <f>SUM(N90)</f>
        <v>17347134.780000001</v>
      </c>
      <c r="O147" s="453">
        <f>SUM(O90)</f>
        <v>9199681.0199999996</v>
      </c>
      <c r="P147" s="389" t="e">
        <f>SUM(P90+#REF!)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</mergeCells>
  <conditionalFormatting sqref="Q27:R27 Q102:R115">
    <cfRule type="cellIs" dxfId="85" priority="149" operator="lessThan">
      <formula>1</formula>
    </cfRule>
    <cfRule type="cellIs" dxfId="84" priority="150" operator="greaterThan">
      <formula>1</formula>
    </cfRule>
  </conditionalFormatting>
  <conditionalFormatting sqref="Q100">
    <cfRule type="cellIs" dxfId="83" priority="141" operator="lessThan">
      <formula>1</formula>
    </cfRule>
    <cfRule type="cellIs" dxfId="82" priority="142" operator="greaterThan">
      <formula>1</formula>
    </cfRule>
  </conditionalFormatting>
  <conditionalFormatting sqref="Q147:R147">
    <cfRule type="cellIs" dxfId="81" priority="143" operator="lessThan">
      <formula>1</formula>
    </cfRule>
    <cfRule type="cellIs" dxfId="80" priority="144" operator="greaterThan">
      <formula>1</formula>
    </cfRule>
  </conditionalFormatting>
  <conditionalFormatting sqref="Q59">
    <cfRule type="cellIs" dxfId="79" priority="123" operator="lessThan">
      <formula>1</formula>
    </cfRule>
    <cfRule type="cellIs" dxfId="78" priority="124" operator="greaterThan">
      <formula>1</formula>
    </cfRule>
  </conditionalFormatting>
  <conditionalFormatting sqref="Q144:Q145">
    <cfRule type="cellIs" dxfId="77" priority="73" operator="lessThan">
      <formula>1</formula>
    </cfRule>
    <cfRule type="cellIs" dxfId="76" priority="74" operator="greaterThan">
      <formula>1</formula>
    </cfRule>
  </conditionalFormatting>
  <conditionalFormatting sqref="J144:J145">
    <cfRule type="cellIs" dxfId="75" priority="69" operator="lessThan">
      <formula>1</formula>
    </cfRule>
    <cfRule type="cellIs" dxfId="74" priority="70" operator="greaterThan">
      <formula>1</formula>
    </cfRule>
  </conditionalFormatting>
  <conditionalFormatting sqref="J142">
    <cfRule type="cellIs" dxfId="73" priority="63" operator="lessThan">
      <formula>1</formula>
    </cfRule>
    <cfRule type="cellIs" dxfId="72" priority="64" operator="greaterThan">
      <formula>1</formula>
    </cfRule>
  </conditionalFormatting>
  <conditionalFormatting sqref="Q142">
    <cfRule type="cellIs" dxfId="71" priority="67" operator="lessThan">
      <formula>1</formula>
    </cfRule>
    <cfRule type="cellIs" dxfId="70" priority="68" operator="greaterThan">
      <formula>1</formula>
    </cfRule>
  </conditionalFormatting>
  <conditionalFormatting sqref="R13:R37">
    <cfRule type="cellIs" dxfId="69" priority="57" operator="lessThan">
      <formula>0</formula>
    </cfRule>
    <cfRule type="cellIs" dxfId="68" priority="58" operator="greaterThan">
      <formula>0</formula>
    </cfRule>
  </conditionalFormatting>
  <conditionalFormatting sqref="R45">
    <cfRule type="cellIs" dxfId="67" priority="55" operator="lessThan">
      <formula>0</formula>
    </cfRule>
    <cfRule type="cellIs" dxfId="66" priority="56" operator="greaterThan">
      <formula>0</formula>
    </cfRule>
  </conditionalFormatting>
  <conditionalFormatting sqref="R46:R69">
    <cfRule type="cellIs" dxfId="65" priority="53" operator="lessThan">
      <formula>0</formula>
    </cfRule>
    <cfRule type="cellIs" dxfId="64" priority="54" operator="greaterThan">
      <formula>0</formula>
    </cfRule>
  </conditionalFormatting>
  <conditionalFormatting sqref="R122:R143">
    <cfRule type="cellIs" dxfId="63" priority="47" operator="lessThan">
      <formula>0</formula>
    </cfRule>
    <cfRule type="cellIs" dxfId="62" priority="48" operator="greaterThan">
      <formula>0</formula>
    </cfRule>
  </conditionalFormatting>
  <conditionalFormatting sqref="R83:R90">
    <cfRule type="cellIs" dxfId="61" priority="51" operator="lessThan">
      <formula>0</formula>
    </cfRule>
    <cfRule type="cellIs" dxfId="60" priority="52" operator="greaterThan">
      <formula>0</formula>
    </cfRule>
  </conditionalFormatting>
  <conditionalFormatting sqref="R92:R101">
    <cfRule type="cellIs" dxfId="59" priority="49" operator="lessThan">
      <formula>0</formula>
    </cfRule>
    <cfRule type="cellIs" dxfId="58" priority="50" operator="greaterThan">
      <formula>0</formula>
    </cfRule>
  </conditionalFormatting>
  <conditionalFormatting sqref="J13:J26">
    <cfRule type="cellIs" dxfId="57" priority="43" operator="lessThan">
      <formula>1</formula>
    </cfRule>
    <cfRule type="cellIs" dxfId="56" priority="44" operator="greaterThan">
      <formula>1</formula>
    </cfRule>
  </conditionalFormatting>
  <conditionalFormatting sqref="Q13:Q26">
    <cfRule type="cellIs" dxfId="55" priority="41" operator="lessThan">
      <formula>1</formula>
    </cfRule>
    <cfRule type="cellIs" dxfId="54" priority="42" operator="greaterThan">
      <formula>1</formula>
    </cfRule>
  </conditionalFormatting>
  <conditionalFormatting sqref="J28:J35">
    <cfRule type="cellIs" dxfId="53" priority="39" operator="lessThan">
      <formula>1</formula>
    </cfRule>
    <cfRule type="cellIs" dxfId="52" priority="40" operator="greaterThan">
      <formula>1</formula>
    </cfRule>
  </conditionalFormatting>
  <conditionalFormatting sqref="J37">
    <cfRule type="cellIs" dxfId="51" priority="37" operator="lessThan">
      <formula>1</formula>
    </cfRule>
    <cfRule type="cellIs" dxfId="50" priority="38" operator="greaterThan">
      <formula>1</formula>
    </cfRule>
  </conditionalFormatting>
  <conditionalFormatting sqref="Q28:Q35">
    <cfRule type="cellIs" dxfId="49" priority="35" operator="lessThan">
      <formula>1</formula>
    </cfRule>
    <cfRule type="cellIs" dxfId="48" priority="36" operator="greaterThan">
      <formula>1</formula>
    </cfRule>
  </conditionalFormatting>
  <conditionalFormatting sqref="Q37">
    <cfRule type="cellIs" dxfId="47" priority="33" operator="lessThan">
      <formula>1</formula>
    </cfRule>
    <cfRule type="cellIs" dxfId="46" priority="34" operator="greaterThan">
      <formula>1</formula>
    </cfRule>
  </conditionalFormatting>
  <conditionalFormatting sqref="J45:J58">
    <cfRule type="cellIs" dxfId="45" priority="31" operator="lessThan">
      <formula>1</formula>
    </cfRule>
    <cfRule type="cellIs" dxfId="44" priority="32" operator="greaterThan">
      <formula>1</formula>
    </cfRule>
  </conditionalFormatting>
  <conditionalFormatting sqref="Q45:Q58">
    <cfRule type="cellIs" dxfId="43" priority="29" operator="lessThan">
      <formula>1</formula>
    </cfRule>
    <cfRule type="cellIs" dxfId="42" priority="30" operator="greaterThan">
      <formula>1</formula>
    </cfRule>
  </conditionalFormatting>
  <conditionalFormatting sqref="J60:J67">
    <cfRule type="cellIs" dxfId="41" priority="27" operator="lessThan">
      <formula>1</formula>
    </cfRule>
    <cfRule type="cellIs" dxfId="40" priority="28" operator="greaterThan">
      <formula>1</formula>
    </cfRule>
  </conditionalFormatting>
  <conditionalFormatting sqref="J69">
    <cfRule type="cellIs" dxfId="39" priority="25" operator="lessThan">
      <formula>1</formula>
    </cfRule>
    <cfRule type="cellIs" dxfId="38" priority="26" operator="greaterThan">
      <formula>1</formula>
    </cfRule>
  </conditionalFormatting>
  <conditionalFormatting sqref="Q60:Q67">
    <cfRule type="cellIs" dxfId="37" priority="23" operator="lessThan">
      <formula>1</formula>
    </cfRule>
    <cfRule type="cellIs" dxfId="36" priority="24" operator="greaterThan">
      <formula>1</formula>
    </cfRule>
  </conditionalFormatting>
  <conditionalFormatting sqref="Q69">
    <cfRule type="cellIs" dxfId="35" priority="21" operator="lessThan">
      <formula>1</formula>
    </cfRule>
    <cfRule type="cellIs" dxfId="34" priority="22" operator="greaterThan">
      <formula>1</formula>
    </cfRule>
  </conditionalFormatting>
  <conditionalFormatting sqref="J83:J90">
    <cfRule type="cellIs" dxfId="33" priority="19" operator="lessThan">
      <formula>1</formula>
    </cfRule>
    <cfRule type="cellIs" dxfId="32" priority="20" operator="greaterThan">
      <formula>1</formula>
    </cfRule>
  </conditionalFormatting>
  <conditionalFormatting sqref="J92:J99">
    <cfRule type="cellIs" dxfId="31" priority="17" operator="lessThan">
      <formula>1</formula>
    </cfRule>
    <cfRule type="cellIs" dxfId="30" priority="18" operator="greaterThan">
      <formula>1</formula>
    </cfRule>
  </conditionalFormatting>
  <conditionalFormatting sqref="J101">
    <cfRule type="cellIs" dxfId="29" priority="15" operator="lessThan">
      <formula>1</formula>
    </cfRule>
    <cfRule type="cellIs" dxfId="28" priority="16" operator="greaterThan">
      <formula>1</formula>
    </cfRule>
  </conditionalFormatting>
  <conditionalFormatting sqref="Q101">
    <cfRule type="cellIs" dxfId="27" priority="13" operator="lessThan">
      <formula>1</formula>
    </cfRule>
    <cfRule type="cellIs" dxfId="26" priority="14" operator="greaterThan">
      <formula>1</formula>
    </cfRule>
  </conditionalFormatting>
  <conditionalFormatting sqref="Q92:Q99">
    <cfRule type="cellIs" dxfId="25" priority="11" operator="lessThan">
      <formula>1</formula>
    </cfRule>
    <cfRule type="cellIs" dxfId="24" priority="12" operator="greaterThan">
      <formula>1</formula>
    </cfRule>
  </conditionalFormatting>
  <conditionalFormatting sqref="Q83:Q90">
    <cfRule type="cellIs" dxfId="23" priority="9" operator="lessThan">
      <formula>1</formula>
    </cfRule>
    <cfRule type="cellIs" dxfId="22" priority="10" operator="greaterThan">
      <formula>1</formula>
    </cfRule>
  </conditionalFormatting>
  <conditionalFormatting sqref="J122:J141">
    <cfRule type="cellIs" dxfId="21" priority="7" operator="lessThan">
      <formula>1</formula>
    </cfRule>
    <cfRule type="cellIs" dxfId="20" priority="8" operator="greaterThan">
      <formula>1</formula>
    </cfRule>
  </conditionalFormatting>
  <conditionalFormatting sqref="J143">
    <cfRule type="cellIs" dxfId="19" priority="5" operator="lessThan">
      <formula>1</formula>
    </cfRule>
    <cfRule type="cellIs" dxfId="18" priority="6" operator="greaterThan">
      <formula>1</formula>
    </cfRule>
  </conditionalFormatting>
  <conditionalFormatting sqref="Q122:Q141">
    <cfRule type="cellIs" dxfId="17" priority="3" operator="lessThan">
      <formula>1</formula>
    </cfRule>
    <cfRule type="cellIs" dxfId="16" priority="4" operator="greaterThan">
      <formula>1</formula>
    </cfRule>
  </conditionalFormatting>
  <conditionalFormatting sqref="Q143">
    <cfRule type="cellIs" dxfId="15" priority="1" operator="lessThan">
      <formula>1</formula>
    </cfRule>
    <cfRule type="cellIs" dxfId="14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79" t="s">
        <v>136</v>
      </c>
      <c r="B2" s="1179"/>
      <c r="C2" s="1179"/>
      <c r="D2" s="1179"/>
      <c r="E2" s="1179"/>
      <c r="F2" s="1179"/>
      <c r="G2" s="1179"/>
      <c r="H2" s="1179"/>
    </row>
    <row r="3" spans="1:8" s="44" customFormat="1" ht="20.25" customHeight="1" x14ac:dyDescent="0.25">
      <c r="A3" s="1086" t="s">
        <v>151</v>
      </c>
      <c r="B3" s="1086"/>
      <c r="C3" s="1086"/>
      <c r="D3" s="1086"/>
      <c r="E3" s="1086"/>
      <c r="F3" s="1086"/>
      <c r="G3" s="1086"/>
      <c r="H3" s="1086"/>
    </row>
    <row r="4" spans="1:8" ht="16.5" customHeight="1" x14ac:dyDescent="0.25">
      <c r="A4" s="1080" t="s">
        <v>84</v>
      </c>
      <c r="B4" s="1180" t="s">
        <v>48</v>
      </c>
      <c r="C4" s="1096" t="s">
        <v>85</v>
      </c>
      <c r="D4" s="1097"/>
      <c r="E4" s="1097"/>
      <c r="F4" s="1098"/>
      <c r="G4" s="1098"/>
      <c r="H4" s="1099"/>
    </row>
    <row r="5" spans="1:8" ht="15.75" customHeight="1" x14ac:dyDescent="0.25">
      <c r="A5" s="1081"/>
      <c r="B5" s="1181"/>
      <c r="C5" s="1100"/>
      <c r="D5" s="1100"/>
      <c r="E5" s="1100"/>
      <c r="F5" s="1101"/>
      <c r="G5" s="1101"/>
      <c r="H5" s="1102"/>
    </row>
    <row r="6" spans="1:8" ht="15.75" customHeight="1" x14ac:dyDescent="0.25">
      <c r="A6" s="1081"/>
      <c r="B6" s="1181"/>
      <c r="C6" s="1173" t="s">
        <v>93</v>
      </c>
      <c r="D6" s="1174"/>
      <c r="E6" s="1175"/>
      <c r="F6" s="1176" t="s">
        <v>52</v>
      </c>
      <c r="G6" s="1177"/>
      <c r="H6" s="1178"/>
    </row>
    <row r="7" spans="1:8" s="45" customFormat="1" ht="35.25" customHeight="1" x14ac:dyDescent="0.25">
      <c r="A7" s="1081"/>
      <c r="B7" s="1181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171" t="s">
        <v>88</v>
      </c>
      <c r="B22" s="1172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79" t="s">
        <v>141</v>
      </c>
      <c r="B2" s="1179"/>
      <c r="C2" s="1179"/>
      <c r="D2" s="1179"/>
      <c r="E2" s="1179"/>
      <c r="F2" s="1179"/>
      <c r="G2" s="1179"/>
      <c r="H2" s="1179"/>
    </row>
    <row r="3" spans="1:8" s="44" customFormat="1" ht="20.25" customHeight="1" x14ac:dyDescent="0.25">
      <c r="A3" s="1086" t="s">
        <v>151</v>
      </c>
      <c r="B3" s="1086"/>
      <c r="C3" s="1086"/>
      <c r="D3" s="1086"/>
      <c r="E3" s="1086"/>
      <c r="F3" s="1086"/>
      <c r="G3" s="1086"/>
      <c r="H3" s="1086"/>
    </row>
    <row r="4" spans="1:8" ht="16.5" customHeight="1" x14ac:dyDescent="0.25">
      <c r="A4" s="1080" t="s">
        <v>84</v>
      </c>
      <c r="B4" s="1180" t="s">
        <v>48</v>
      </c>
      <c r="C4" s="1096" t="s">
        <v>86</v>
      </c>
      <c r="D4" s="1097"/>
      <c r="E4" s="1097"/>
      <c r="F4" s="1098"/>
      <c r="G4" s="1098"/>
      <c r="H4" s="1099"/>
    </row>
    <row r="5" spans="1:8" ht="15.75" customHeight="1" x14ac:dyDescent="0.25">
      <c r="A5" s="1081"/>
      <c r="B5" s="1181"/>
      <c r="C5" s="1100"/>
      <c r="D5" s="1100"/>
      <c r="E5" s="1100"/>
      <c r="F5" s="1101"/>
      <c r="G5" s="1101"/>
      <c r="H5" s="1102"/>
    </row>
    <row r="6" spans="1:8" ht="15.75" customHeight="1" x14ac:dyDescent="0.25">
      <c r="A6" s="1081"/>
      <c r="B6" s="1181"/>
      <c r="C6" s="1182" t="s">
        <v>93</v>
      </c>
      <c r="D6" s="1183"/>
      <c r="E6" s="1184"/>
      <c r="F6" s="1176" t="s">
        <v>52</v>
      </c>
      <c r="G6" s="1177"/>
      <c r="H6" s="1178"/>
    </row>
    <row r="7" spans="1:8" s="45" customFormat="1" ht="35.25" customHeight="1" x14ac:dyDescent="0.25">
      <c r="A7" s="1081"/>
      <c r="B7" s="1181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171" t="s">
        <v>88</v>
      </c>
      <c r="B22" s="1172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87"/>
      <c r="B1" s="1188"/>
      <c r="C1" s="1188"/>
      <c r="D1" s="1188"/>
    </row>
    <row r="2" spans="1:10" s="46" customFormat="1" ht="23.25" customHeight="1" x14ac:dyDescent="0.25">
      <c r="A2" s="1189" t="s">
        <v>145</v>
      </c>
      <c r="B2" s="1190"/>
      <c r="C2" s="1190"/>
      <c r="D2" s="1190"/>
    </row>
    <row r="3" spans="1:10" s="46" customFormat="1" ht="18" customHeight="1" x14ac:dyDescent="0.25">
      <c r="A3" s="1109" t="s">
        <v>151</v>
      </c>
      <c r="B3" s="1110"/>
      <c r="C3" s="1110"/>
      <c r="D3" s="1110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1" t="s">
        <v>74</v>
      </c>
      <c r="B5" s="1113" t="s">
        <v>48</v>
      </c>
      <c r="C5" s="1113" t="s">
        <v>2</v>
      </c>
      <c r="D5" s="1115" t="s">
        <v>89</v>
      </c>
    </row>
    <row r="6" spans="1:10" s="50" customFormat="1" ht="31.5" customHeight="1" x14ac:dyDescent="0.2">
      <c r="A6" s="1112"/>
      <c r="B6" s="1114"/>
      <c r="C6" s="1114"/>
      <c r="D6" s="1116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85" t="s">
        <v>91</v>
      </c>
      <c r="B15" s="1186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87"/>
      <c r="B1" s="1188"/>
      <c r="C1" s="1188"/>
      <c r="D1" s="1188"/>
    </row>
    <row r="2" spans="1:10" s="46" customFormat="1" ht="23.25" customHeight="1" x14ac:dyDescent="0.25">
      <c r="A2" s="1146" t="s">
        <v>144</v>
      </c>
      <c r="B2" s="1110"/>
      <c r="C2" s="1110"/>
      <c r="D2" s="1110"/>
    </row>
    <row r="3" spans="1:10" s="46" customFormat="1" ht="18" customHeight="1" x14ac:dyDescent="0.25">
      <c r="A3" s="1109" t="s">
        <v>151</v>
      </c>
      <c r="B3" s="1110"/>
      <c r="C3" s="1110"/>
      <c r="D3" s="1110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1" t="s">
        <v>74</v>
      </c>
      <c r="B5" s="1113" t="s">
        <v>48</v>
      </c>
      <c r="C5" s="1113" t="s">
        <v>2</v>
      </c>
      <c r="D5" s="1115" t="s">
        <v>89</v>
      </c>
    </row>
    <row r="6" spans="1:10" s="50" customFormat="1" ht="31.5" customHeight="1" x14ac:dyDescent="0.2">
      <c r="A6" s="1112"/>
      <c r="B6" s="1114"/>
      <c r="C6" s="1114"/>
      <c r="D6" s="1116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85" t="s">
        <v>91</v>
      </c>
      <c r="B15" s="1186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136"/>
      <c r="B2" s="1137"/>
      <c r="C2" s="1137"/>
      <c r="D2" s="1137"/>
      <c r="E2" s="1137"/>
      <c r="F2" s="1137"/>
      <c r="G2" s="1191"/>
      <c r="H2" s="1191"/>
    </row>
    <row r="3" spans="1:10" s="2" customFormat="1" ht="15.75" customHeight="1" x14ac:dyDescent="0.3">
      <c r="A3" s="1192" t="s">
        <v>136</v>
      </c>
      <c r="B3" s="1192"/>
      <c r="C3" s="1192"/>
      <c r="D3" s="1192"/>
      <c r="E3" s="1193"/>
      <c r="F3" s="1193"/>
      <c r="G3" s="1193"/>
      <c r="H3" s="1193"/>
    </row>
    <row r="4" spans="1:10" s="2" customFormat="1" ht="15" customHeight="1" x14ac:dyDescent="0.3">
      <c r="A4" s="1199" t="s">
        <v>151</v>
      </c>
      <c r="B4" s="1200"/>
      <c r="C4" s="1200"/>
      <c r="D4" s="1200"/>
      <c r="E4" s="1200"/>
      <c r="F4" s="1200"/>
      <c r="G4" s="1200"/>
      <c r="H4" s="1200"/>
    </row>
    <row r="5" spans="1:10" s="5" customFormat="1" ht="15" customHeight="1" x14ac:dyDescent="0.25">
      <c r="A5" s="1120" t="s">
        <v>106</v>
      </c>
      <c r="B5" s="1007" t="s">
        <v>1</v>
      </c>
      <c r="C5" s="1122" t="s">
        <v>93</v>
      </c>
      <c r="D5" s="1122"/>
      <c r="E5" s="1201" t="s">
        <v>52</v>
      </c>
      <c r="F5" s="1201"/>
      <c r="G5" s="1122" t="s">
        <v>97</v>
      </c>
      <c r="H5" s="1196"/>
    </row>
    <row r="6" spans="1:10" s="6" customFormat="1" ht="15" customHeight="1" x14ac:dyDescent="0.25">
      <c r="A6" s="1121"/>
      <c r="B6" s="1008"/>
      <c r="C6" s="1197"/>
      <c r="D6" s="1197"/>
      <c r="E6" s="1202"/>
      <c r="F6" s="1202"/>
      <c r="G6" s="1197"/>
      <c r="H6" s="1198"/>
      <c r="I6" s="5"/>
    </row>
    <row r="7" spans="1:10" s="6" customFormat="1" ht="15" customHeight="1" x14ac:dyDescent="0.25">
      <c r="A7" s="1121"/>
      <c r="B7" s="1008"/>
      <c r="C7" s="1205" t="s">
        <v>137</v>
      </c>
      <c r="D7" s="1203" t="s">
        <v>138</v>
      </c>
      <c r="E7" s="1205" t="s">
        <v>137</v>
      </c>
      <c r="F7" s="1203" t="s">
        <v>138</v>
      </c>
      <c r="G7" s="1194" t="s">
        <v>137</v>
      </c>
      <c r="H7" s="1204" t="s">
        <v>138</v>
      </c>
      <c r="I7" s="5"/>
    </row>
    <row r="8" spans="1:10" s="6" customFormat="1" ht="28.5" customHeight="1" x14ac:dyDescent="0.25">
      <c r="A8" s="1121"/>
      <c r="B8" s="1008"/>
      <c r="C8" s="1206"/>
      <c r="D8" s="1203"/>
      <c r="E8" s="1206"/>
      <c r="F8" s="1203"/>
      <c r="G8" s="1195"/>
      <c r="H8" s="1204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127" t="s">
        <v>40</v>
      </c>
      <c r="B28" s="1128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131"/>
      <c r="D31" s="1131"/>
      <c r="E31" s="1131"/>
      <c r="F31" s="1131"/>
      <c r="G31" s="1131"/>
      <c r="H31" s="1131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G31:H31"/>
    <mergeCell ref="C31:D31"/>
    <mergeCell ref="E31:F31"/>
    <mergeCell ref="A28:B28"/>
    <mergeCell ref="D7:D8"/>
    <mergeCell ref="F7:F8"/>
    <mergeCell ref="H7:H8"/>
    <mergeCell ref="C7:C8"/>
    <mergeCell ref="E7:E8"/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activeCell="B1" sqref="B1:XFC48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868" t="s">
        <v>267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</row>
    <row r="5" spans="2:21 16384:16384" s="269" customFormat="1" ht="12.6" customHeight="1" x14ac:dyDescent="0.25">
      <c r="B5" s="869" t="s">
        <v>331</v>
      </c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</row>
    <row r="6" spans="2:21 16384:16384" s="269" customFormat="1" ht="16.5" customHeight="1" x14ac:dyDescent="0.25">
      <c r="B6" s="887" t="s">
        <v>268</v>
      </c>
      <c r="C6" s="887"/>
      <c r="D6" s="887"/>
      <c r="E6" s="887"/>
      <c r="F6" s="272"/>
      <c r="G6" s="272"/>
      <c r="H6" s="272"/>
      <c r="I6" s="272"/>
      <c r="J6" s="272"/>
      <c r="K6" s="272"/>
      <c r="L6" s="345"/>
      <c r="M6" s="345"/>
      <c r="N6" s="954" t="s">
        <v>180</v>
      </c>
      <c r="O6" s="954"/>
    </row>
    <row r="7" spans="2:21 16384:16384" ht="17.25" customHeight="1" x14ac:dyDescent="0.25">
      <c r="B7" s="872" t="s">
        <v>84</v>
      </c>
      <c r="C7" s="875" t="s">
        <v>248</v>
      </c>
      <c r="D7" s="955" t="s">
        <v>262</v>
      </c>
      <c r="E7" s="956"/>
      <c r="F7" s="956"/>
      <c r="G7" s="957"/>
      <c r="H7" s="955" t="s">
        <v>263</v>
      </c>
      <c r="I7" s="956"/>
      <c r="J7" s="956"/>
      <c r="K7" s="957"/>
      <c r="L7" s="346"/>
      <c r="M7" s="880" t="s">
        <v>238</v>
      </c>
      <c r="N7" s="881"/>
      <c r="O7" s="882"/>
    </row>
    <row r="8" spans="2:21 16384:16384" ht="30" customHeight="1" x14ac:dyDescent="0.25">
      <c r="B8" s="873"/>
      <c r="C8" s="876"/>
      <c r="D8" s="921" t="s">
        <v>195</v>
      </c>
      <c r="E8" s="922"/>
      <c r="F8" s="921" t="s">
        <v>162</v>
      </c>
      <c r="G8" s="922"/>
      <c r="H8" s="958" t="s">
        <v>195</v>
      </c>
      <c r="I8" s="959"/>
      <c r="J8" s="921" t="s">
        <v>162</v>
      </c>
      <c r="K8" s="922"/>
      <c r="L8" s="347"/>
      <c r="M8" s="921" t="s">
        <v>239</v>
      </c>
      <c r="N8" s="922"/>
      <c r="O8" s="875" t="s">
        <v>332</v>
      </c>
    </row>
    <row r="9" spans="2:21 16384:16384" ht="16.149999999999999" customHeight="1" x14ac:dyDescent="0.25">
      <c r="B9" s="874"/>
      <c r="C9" s="877"/>
      <c r="D9" s="354" t="s">
        <v>333</v>
      </c>
      <c r="E9" s="354" t="s">
        <v>334</v>
      </c>
      <c r="F9" s="760" t="s">
        <v>333</v>
      </c>
      <c r="G9" s="760" t="s">
        <v>334</v>
      </c>
      <c r="H9" s="760" t="s">
        <v>333</v>
      </c>
      <c r="I9" s="760" t="s">
        <v>334</v>
      </c>
      <c r="J9" s="760" t="s">
        <v>333</v>
      </c>
      <c r="K9" s="760" t="s">
        <v>334</v>
      </c>
      <c r="L9" s="355"/>
      <c r="M9" s="760" t="s">
        <v>333</v>
      </c>
      <c r="N9" s="760" t="s">
        <v>334</v>
      </c>
      <c r="O9" s="877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949">
        <v>1</v>
      </c>
      <c r="C11" s="952" t="s">
        <v>5</v>
      </c>
      <c r="D11" s="693">
        <v>20277768.160000004</v>
      </c>
      <c r="E11" s="674">
        <v>21944883.526813697</v>
      </c>
      <c r="F11" s="934">
        <v>19934573.990000002</v>
      </c>
      <c r="G11" s="935">
        <v>21565847.866813697</v>
      </c>
      <c r="H11" s="795">
        <v>547389.64999999991</v>
      </c>
      <c r="I11" s="693">
        <v>1136965.6699999997</v>
      </c>
      <c r="J11" s="934">
        <v>547389.64999999991</v>
      </c>
      <c r="K11" s="933">
        <v>1136965.6699999997</v>
      </c>
      <c r="L11" s="348"/>
      <c r="M11" s="930">
        <v>20481963.640000001</v>
      </c>
      <c r="N11" s="927">
        <v>22702813.536813695</v>
      </c>
      <c r="O11" s="928">
        <v>1.1084295400503745</v>
      </c>
      <c r="XFD11" s="368"/>
    </row>
    <row r="12" spans="2:21 16384:16384" ht="16.899999999999999" customHeight="1" x14ac:dyDescent="0.3">
      <c r="B12" s="949"/>
      <c r="C12" s="952"/>
      <c r="D12" s="335">
        <v>-343194.17000000004</v>
      </c>
      <c r="E12" s="335">
        <v>-379035.66000000003</v>
      </c>
      <c r="F12" s="934"/>
      <c r="G12" s="936"/>
      <c r="H12" s="335">
        <v>0</v>
      </c>
      <c r="I12" s="335">
        <v>0</v>
      </c>
      <c r="J12" s="934"/>
      <c r="K12" s="933"/>
      <c r="L12" s="348"/>
      <c r="M12" s="930"/>
      <c r="N12" s="927"/>
      <c r="O12" s="929"/>
      <c r="XFD12" s="368"/>
    </row>
    <row r="13" spans="2:21 16384:16384" ht="16.899999999999999" customHeight="1" x14ac:dyDescent="0.3">
      <c r="B13" s="949">
        <v>2</v>
      </c>
      <c r="C13" s="951" t="s">
        <v>7</v>
      </c>
      <c r="D13" s="693">
        <v>4217408.3400000008</v>
      </c>
      <c r="E13" s="693">
        <v>4694167.33</v>
      </c>
      <c r="F13" s="934">
        <v>4217408.3400000008</v>
      </c>
      <c r="G13" s="935">
        <v>4694167.33</v>
      </c>
      <c r="H13" s="795">
        <v>173252.56</v>
      </c>
      <c r="I13" s="795">
        <v>223745.98</v>
      </c>
      <c r="J13" s="934">
        <v>173252.56</v>
      </c>
      <c r="K13" s="933">
        <v>223745.98</v>
      </c>
      <c r="L13" s="348"/>
      <c r="M13" s="930">
        <v>4390660.9000000004</v>
      </c>
      <c r="N13" s="927">
        <v>4917913.3100000005</v>
      </c>
      <c r="O13" s="928">
        <v>1.1200849762731619</v>
      </c>
      <c r="XFD13" s="368"/>
    </row>
    <row r="14" spans="2:21 16384:16384" ht="16.899999999999999" customHeight="1" x14ac:dyDescent="0.3">
      <c r="B14" s="949"/>
      <c r="C14" s="951"/>
      <c r="D14" s="335">
        <v>0</v>
      </c>
      <c r="E14" s="335">
        <v>0</v>
      </c>
      <c r="F14" s="934"/>
      <c r="G14" s="936"/>
      <c r="H14" s="335">
        <v>0</v>
      </c>
      <c r="I14" s="335">
        <v>0</v>
      </c>
      <c r="J14" s="934"/>
      <c r="K14" s="933"/>
      <c r="L14" s="348"/>
      <c r="M14" s="930"/>
      <c r="N14" s="927"/>
      <c r="O14" s="929"/>
      <c r="XFD14" s="368"/>
    </row>
    <row r="15" spans="2:21 16384:16384" ht="16.899999999999999" customHeight="1" x14ac:dyDescent="0.3">
      <c r="B15" s="949">
        <v>3</v>
      </c>
      <c r="C15" s="951" t="s">
        <v>9</v>
      </c>
      <c r="D15" s="693">
        <v>32284409.419999994</v>
      </c>
      <c r="E15" s="693">
        <v>33544792.509999998</v>
      </c>
      <c r="F15" s="934">
        <v>32266937.209999993</v>
      </c>
      <c r="G15" s="935">
        <v>33539293.079999998</v>
      </c>
      <c r="H15" s="795">
        <v>1555927.27</v>
      </c>
      <c r="I15" s="795">
        <v>1436657.84</v>
      </c>
      <c r="J15" s="934">
        <v>1555927.27</v>
      </c>
      <c r="K15" s="933">
        <v>1436657.84</v>
      </c>
      <c r="L15" s="348"/>
      <c r="M15" s="930">
        <v>33822864.479999997</v>
      </c>
      <c r="N15" s="927">
        <v>34975950.920000002</v>
      </c>
      <c r="O15" s="928">
        <v>1.0340919214776101</v>
      </c>
      <c r="XFD15" s="368"/>
    </row>
    <row r="16" spans="2:21 16384:16384" ht="16.899999999999999" customHeight="1" x14ac:dyDescent="0.3">
      <c r="B16" s="949"/>
      <c r="C16" s="951"/>
      <c r="D16" s="335">
        <v>-17472.21</v>
      </c>
      <c r="E16" s="335">
        <v>-5499.43</v>
      </c>
      <c r="F16" s="934"/>
      <c r="G16" s="936"/>
      <c r="H16" s="335">
        <v>0</v>
      </c>
      <c r="I16" s="335">
        <v>0</v>
      </c>
      <c r="J16" s="934"/>
      <c r="K16" s="933"/>
      <c r="L16" s="348"/>
      <c r="M16" s="930"/>
      <c r="N16" s="927"/>
      <c r="O16" s="929"/>
      <c r="XFD16" s="368"/>
    </row>
    <row r="17" spans="2:15 16384:16384" ht="16.899999999999999" customHeight="1" x14ac:dyDescent="0.3">
      <c r="B17" s="949">
        <v>4</v>
      </c>
      <c r="C17" s="951" t="s">
        <v>11</v>
      </c>
      <c r="D17" s="693">
        <v>0</v>
      </c>
      <c r="E17" s="693">
        <v>6000</v>
      </c>
      <c r="F17" s="934">
        <v>0</v>
      </c>
      <c r="G17" s="935">
        <v>6000</v>
      </c>
      <c r="H17" s="795">
        <v>0</v>
      </c>
      <c r="I17" s="795">
        <v>0</v>
      </c>
      <c r="J17" s="934">
        <v>0</v>
      </c>
      <c r="K17" s="933">
        <v>0</v>
      </c>
      <c r="L17" s="348"/>
      <c r="M17" s="930">
        <v>0</v>
      </c>
      <c r="N17" s="927">
        <v>6000</v>
      </c>
      <c r="O17" s="928" t="s">
        <v>335</v>
      </c>
      <c r="XFD17" s="368"/>
    </row>
    <row r="18" spans="2:15 16384:16384" ht="16.899999999999999" customHeight="1" x14ac:dyDescent="0.3">
      <c r="B18" s="949"/>
      <c r="C18" s="951"/>
      <c r="D18" s="335">
        <v>0</v>
      </c>
      <c r="E18" s="335">
        <v>0</v>
      </c>
      <c r="F18" s="934"/>
      <c r="G18" s="936"/>
      <c r="H18" s="335">
        <v>0</v>
      </c>
      <c r="I18" s="335">
        <v>0</v>
      </c>
      <c r="J18" s="934"/>
      <c r="K18" s="933"/>
      <c r="L18" s="348"/>
      <c r="M18" s="930"/>
      <c r="N18" s="927"/>
      <c r="O18" s="929"/>
      <c r="XFD18" s="368"/>
    </row>
    <row r="19" spans="2:15 16384:16384" ht="16.899999999999999" customHeight="1" x14ac:dyDescent="0.3">
      <c r="B19" s="949">
        <v>5</v>
      </c>
      <c r="C19" s="951" t="s">
        <v>13</v>
      </c>
      <c r="D19" s="693">
        <v>84901.73</v>
      </c>
      <c r="E19" s="693">
        <v>0</v>
      </c>
      <c r="F19" s="934">
        <v>84901.73</v>
      </c>
      <c r="G19" s="935">
        <v>0</v>
      </c>
      <c r="H19" s="795">
        <v>0</v>
      </c>
      <c r="I19" s="795">
        <v>0</v>
      </c>
      <c r="J19" s="934">
        <v>0</v>
      </c>
      <c r="K19" s="933">
        <v>0</v>
      </c>
      <c r="L19" s="348"/>
      <c r="M19" s="930">
        <v>84901.73</v>
      </c>
      <c r="N19" s="927">
        <v>0</v>
      </c>
      <c r="O19" s="928">
        <v>0</v>
      </c>
      <c r="XFD19" s="368"/>
    </row>
    <row r="20" spans="2:15 16384:16384" ht="16.899999999999999" customHeight="1" x14ac:dyDescent="0.3">
      <c r="B20" s="949"/>
      <c r="C20" s="951"/>
      <c r="D20" s="335">
        <v>0</v>
      </c>
      <c r="E20" s="335">
        <v>0</v>
      </c>
      <c r="F20" s="934"/>
      <c r="G20" s="936"/>
      <c r="H20" s="335">
        <v>0</v>
      </c>
      <c r="I20" s="335">
        <v>0</v>
      </c>
      <c r="J20" s="934"/>
      <c r="K20" s="933"/>
      <c r="L20" s="348"/>
      <c r="M20" s="930"/>
      <c r="N20" s="927"/>
      <c r="O20" s="929"/>
      <c r="XFD20" s="368"/>
    </row>
    <row r="21" spans="2:15 16384:16384" ht="16.899999999999999" customHeight="1" x14ac:dyDescent="0.3">
      <c r="B21" s="949">
        <v>6</v>
      </c>
      <c r="C21" s="951" t="s">
        <v>15</v>
      </c>
      <c r="D21" s="693">
        <v>11317.48</v>
      </c>
      <c r="E21" s="693">
        <v>9099.1500000000015</v>
      </c>
      <c r="F21" s="934">
        <v>11317.48</v>
      </c>
      <c r="G21" s="935">
        <v>9099.1500000000015</v>
      </c>
      <c r="H21" s="795">
        <v>0</v>
      </c>
      <c r="I21" s="795">
        <v>0</v>
      </c>
      <c r="J21" s="934">
        <v>0</v>
      </c>
      <c r="K21" s="933">
        <v>0</v>
      </c>
      <c r="L21" s="348"/>
      <c r="M21" s="930">
        <v>11317.48</v>
      </c>
      <c r="N21" s="927">
        <v>9099.1500000000015</v>
      </c>
      <c r="O21" s="928">
        <v>0.80399081774387959</v>
      </c>
      <c r="XFD21" s="368"/>
    </row>
    <row r="22" spans="2:15 16384:16384" ht="16.899999999999999" customHeight="1" x14ac:dyDescent="0.3">
      <c r="B22" s="949"/>
      <c r="C22" s="951"/>
      <c r="D22" s="335">
        <v>0</v>
      </c>
      <c r="E22" s="335">
        <v>0</v>
      </c>
      <c r="F22" s="934"/>
      <c r="G22" s="936"/>
      <c r="H22" s="335">
        <v>0</v>
      </c>
      <c r="I22" s="335">
        <v>0</v>
      </c>
      <c r="J22" s="934"/>
      <c r="K22" s="933"/>
      <c r="L22" s="348"/>
      <c r="M22" s="930"/>
      <c r="N22" s="927"/>
      <c r="O22" s="929"/>
      <c r="XFD22" s="368"/>
    </row>
    <row r="23" spans="2:15 16384:16384" ht="16.899999999999999" customHeight="1" x14ac:dyDescent="0.3">
      <c r="B23" s="949">
        <v>7</v>
      </c>
      <c r="C23" s="951" t="s">
        <v>17</v>
      </c>
      <c r="D23" s="693">
        <v>2324109.6499000001</v>
      </c>
      <c r="E23" s="693">
        <v>2318432.3099999996</v>
      </c>
      <c r="F23" s="934">
        <v>2022338.1099</v>
      </c>
      <c r="G23" s="935">
        <v>2309047.1199999996</v>
      </c>
      <c r="H23" s="795">
        <v>174763.36</v>
      </c>
      <c r="I23" s="795">
        <v>211115.74000000002</v>
      </c>
      <c r="J23" s="934">
        <v>174763.36</v>
      </c>
      <c r="K23" s="933">
        <v>211115.74000000002</v>
      </c>
      <c r="L23" s="348"/>
      <c r="M23" s="930">
        <v>2197101.4698999999</v>
      </c>
      <c r="N23" s="927">
        <v>2520162.86</v>
      </c>
      <c r="O23" s="928">
        <v>1.1470398133749844</v>
      </c>
      <c r="XFD23" s="368"/>
    </row>
    <row r="24" spans="2:15 16384:16384" ht="16.899999999999999" customHeight="1" x14ac:dyDescent="0.3">
      <c r="B24" s="949"/>
      <c r="C24" s="951"/>
      <c r="D24" s="335">
        <v>-301771.53999999998</v>
      </c>
      <c r="E24" s="335">
        <v>-9385.19</v>
      </c>
      <c r="F24" s="934"/>
      <c r="G24" s="936"/>
      <c r="H24" s="335">
        <v>0</v>
      </c>
      <c r="I24" s="335">
        <v>0</v>
      </c>
      <c r="J24" s="934"/>
      <c r="K24" s="933"/>
      <c r="L24" s="348"/>
      <c r="M24" s="930"/>
      <c r="N24" s="927"/>
      <c r="O24" s="929"/>
      <c r="XFD24" s="368"/>
    </row>
    <row r="25" spans="2:15 16384:16384" ht="16.899999999999999" customHeight="1" x14ac:dyDescent="0.3">
      <c r="B25" s="949">
        <v>8</v>
      </c>
      <c r="C25" s="951" t="s">
        <v>19</v>
      </c>
      <c r="D25" s="693">
        <v>15159384.013299998</v>
      </c>
      <c r="E25" s="693">
        <v>14146892.910100002</v>
      </c>
      <c r="F25" s="934">
        <v>14941325.043299997</v>
      </c>
      <c r="G25" s="935">
        <v>13940779.520100001</v>
      </c>
      <c r="H25" s="795">
        <v>436214.45</v>
      </c>
      <c r="I25" s="795">
        <v>575634.85999999987</v>
      </c>
      <c r="J25" s="934">
        <v>436214.45</v>
      </c>
      <c r="K25" s="933">
        <v>575634.85999999987</v>
      </c>
      <c r="L25" s="348"/>
      <c r="M25" s="930">
        <v>15377539.493299996</v>
      </c>
      <c r="N25" s="927">
        <v>14516414.380100001</v>
      </c>
      <c r="O25" s="928">
        <v>0.94400111190901581</v>
      </c>
      <c r="XFD25" s="368"/>
    </row>
    <row r="26" spans="2:15 16384:16384" ht="16.899999999999999" customHeight="1" x14ac:dyDescent="0.3">
      <c r="B26" s="949"/>
      <c r="C26" s="951"/>
      <c r="D26" s="335">
        <v>-218058.97</v>
      </c>
      <c r="E26" s="335">
        <v>-206113.38999999998</v>
      </c>
      <c r="F26" s="934"/>
      <c r="G26" s="936"/>
      <c r="H26" s="335">
        <v>0</v>
      </c>
      <c r="I26" s="335">
        <v>0</v>
      </c>
      <c r="J26" s="934"/>
      <c r="K26" s="933"/>
      <c r="L26" s="348"/>
      <c r="M26" s="930"/>
      <c r="N26" s="927"/>
      <c r="O26" s="929"/>
      <c r="XFD26" s="368"/>
    </row>
    <row r="27" spans="2:15 16384:16384" ht="16.899999999999999" customHeight="1" x14ac:dyDescent="0.3">
      <c r="B27" s="949">
        <v>9</v>
      </c>
      <c r="C27" s="950" t="s">
        <v>242</v>
      </c>
      <c r="D27" s="693">
        <v>13667842.615699999</v>
      </c>
      <c r="E27" s="693">
        <v>12220647.439999999</v>
      </c>
      <c r="F27" s="934">
        <v>13506343.785699999</v>
      </c>
      <c r="G27" s="935">
        <v>12108410.289999999</v>
      </c>
      <c r="H27" s="795">
        <v>6926412.4299999997</v>
      </c>
      <c r="I27" s="795">
        <v>2748023.81</v>
      </c>
      <c r="J27" s="934">
        <v>6926412.4299999997</v>
      </c>
      <c r="K27" s="933">
        <v>2748023.81</v>
      </c>
      <c r="L27" s="348"/>
      <c r="M27" s="930">
        <v>20432756.215700001</v>
      </c>
      <c r="N27" s="927">
        <v>14856434.1</v>
      </c>
      <c r="O27" s="928">
        <v>0.72708908887116763</v>
      </c>
      <c r="XFD27" s="368"/>
    </row>
    <row r="28" spans="2:15 16384:16384" ht="16.899999999999999" customHeight="1" x14ac:dyDescent="0.3">
      <c r="B28" s="949"/>
      <c r="C28" s="950"/>
      <c r="D28" s="335">
        <v>-161498.83000000002</v>
      </c>
      <c r="E28" s="335">
        <v>-112237.15</v>
      </c>
      <c r="F28" s="934"/>
      <c r="G28" s="936"/>
      <c r="H28" s="335">
        <v>0</v>
      </c>
      <c r="I28" s="335">
        <v>0</v>
      </c>
      <c r="J28" s="934"/>
      <c r="K28" s="933"/>
      <c r="L28" s="348"/>
      <c r="M28" s="930"/>
      <c r="N28" s="927"/>
      <c r="O28" s="929"/>
      <c r="XFD28" s="368"/>
    </row>
    <row r="29" spans="2:15 16384:16384" ht="16.899999999999999" customHeight="1" x14ac:dyDescent="0.3">
      <c r="B29" s="949">
        <v>10</v>
      </c>
      <c r="C29" s="950" t="s">
        <v>243</v>
      </c>
      <c r="D29" s="693">
        <v>124559320.64969997</v>
      </c>
      <c r="E29" s="693">
        <v>135973704.38000003</v>
      </c>
      <c r="F29" s="934">
        <v>124535215.03969997</v>
      </c>
      <c r="G29" s="935">
        <v>135973704.38000003</v>
      </c>
      <c r="H29" s="795">
        <v>12435367.32</v>
      </c>
      <c r="I29" s="795">
        <v>16453455.689999998</v>
      </c>
      <c r="J29" s="934">
        <v>12435367.32</v>
      </c>
      <c r="K29" s="933">
        <v>16453455.689999998</v>
      </c>
      <c r="L29" s="348"/>
      <c r="M29" s="930">
        <v>136970582.35969996</v>
      </c>
      <c r="N29" s="927">
        <v>152427160.07000002</v>
      </c>
      <c r="O29" s="928">
        <v>1.1128459662214867</v>
      </c>
    </row>
    <row r="30" spans="2:15 16384:16384" ht="16.899999999999999" customHeight="1" x14ac:dyDescent="0.3">
      <c r="B30" s="949"/>
      <c r="C30" s="950"/>
      <c r="D30" s="335">
        <v>-24105.61</v>
      </c>
      <c r="E30" s="335">
        <v>0</v>
      </c>
      <c r="F30" s="934"/>
      <c r="G30" s="936"/>
      <c r="H30" s="335">
        <v>0</v>
      </c>
      <c r="I30" s="335">
        <v>0</v>
      </c>
      <c r="J30" s="934"/>
      <c r="K30" s="933"/>
      <c r="L30" s="348"/>
      <c r="M30" s="930"/>
      <c r="N30" s="927"/>
      <c r="O30" s="929"/>
    </row>
    <row r="31" spans="2:15 16384:16384" ht="16.899999999999999" customHeight="1" x14ac:dyDescent="0.3">
      <c r="B31" s="949">
        <v>11</v>
      </c>
      <c r="C31" s="950" t="s">
        <v>241</v>
      </c>
      <c r="D31" s="693">
        <v>106088.59</v>
      </c>
      <c r="E31" s="693">
        <v>38639.939999999995</v>
      </c>
      <c r="F31" s="934">
        <v>106088.59</v>
      </c>
      <c r="G31" s="935">
        <v>38639.939999999995</v>
      </c>
      <c r="H31" s="795">
        <v>0</v>
      </c>
      <c r="I31" s="795">
        <v>0</v>
      </c>
      <c r="J31" s="934">
        <v>0</v>
      </c>
      <c r="K31" s="933">
        <v>0</v>
      </c>
      <c r="L31" s="348"/>
      <c r="M31" s="930">
        <v>106088.59</v>
      </c>
      <c r="N31" s="927">
        <v>38639.939999999995</v>
      </c>
      <c r="O31" s="928">
        <v>0.36422333447923094</v>
      </c>
    </row>
    <row r="32" spans="2:15 16384:16384" ht="16.899999999999999" customHeight="1" x14ac:dyDescent="0.3">
      <c r="B32" s="949"/>
      <c r="C32" s="950"/>
      <c r="D32" s="335">
        <v>0</v>
      </c>
      <c r="E32" s="335">
        <v>0</v>
      </c>
      <c r="F32" s="934"/>
      <c r="G32" s="936"/>
      <c r="H32" s="335">
        <v>0</v>
      </c>
      <c r="I32" s="335">
        <v>0</v>
      </c>
      <c r="J32" s="934"/>
      <c r="K32" s="933"/>
      <c r="L32" s="348"/>
      <c r="M32" s="930"/>
      <c r="N32" s="927"/>
      <c r="O32" s="929"/>
    </row>
    <row r="33" spans="2:21" s="274" customFormat="1" ht="16.899999999999999" customHeight="1" x14ac:dyDescent="0.3">
      <c r="B33" s="949">
        <v>12</v>
      </c>
      <c r="C33" s="950" t="s">
        <v>244</v>
      </c>
      <c r="D33" s="693">
        <v>20617.11</v>
      </c>
      <c r="E33" s="693">
        <v>26710.260000000002</v>
      </c>
      <c r="F33" s="934">
        <v>20617.11</v>
      </c>
      <c r="G33" s="935">
        <v>26710.260000000002</v>
      </c>
      <c r="H33" s="795">
        <v>0</v>
      </c>
      <c r="I33" s="795">
        <v>0</v>
      </c>
      <c r="J33" s="934">
        <v>0</v>
      </c>
      <c r="K33" s="933">
        <v>0</v>
      </c>
      <c r="L33" s="348"/>
      <c r="M33" s="930">
        <v>20617.11</v>
      </c>
      <c r="N33" s="927">
        <v>26710.260000000002</v>
      </c>
      <c r="O33" s="928">
        <v>1.2955385114596567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949"/>
      <c r="C34" s="950"/>
      <c r="D34" s="335">
        <v>0</v>
      </c>
      <c r="E34" s="335">
        <v>0</v>
      </c>
      <c r="F34" s="934"/>
      <c r="G34" s="936"/>
      <c r="H34" s="335">
        <v>0</v>
      </c>
      <c r="I34" s="335">
        <v>0</v>
      </c>
      <c r="J34" s="934"/>
      <c r="K34" s="933"/>
      <c r="L34" s="348"/>
      <c r="M34" s="930"/>
      <c r="N34" s="927"/>
      <c r="O34" s="929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937">
        <v>13</v>
      </c>
      <c r="C35" s="944" t="s">
        <v>245</v>
      </c>
      <c r="D35" s="693">
        <v>4294015.3820000011</v>
      </c>
      <c r="E35" s="693">
        <v>4262872.72</v>
      </c>
      <c r="F35" s="934">
        <v>4122444.0720000011</v>
      </c>
      <c r="G35" s="935">
        <v>4146915.34</v>
      </c>
      <c r="H35" s="795">
        <v>374641.12</v>
      </c>
      <c r="I35" s="795">
        <v>210719.31000000003</v>
      </c>
      <c r="J35" s="934">
        <v>374641.12</v>
      </c>
      <c r="K35" s="933">
        <v>210719.31000000003</v>
      </c>
      <c r="L35" s="348"/>
      <c r="M35" s="930">
        <v>4497085.1920000007</v>
      </c>
      <c r="N35" s="927">
        <v>4357634.6499999994</v>
      </c>
      <c r="O35" s="928">
        <v>0.96899090498706275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938"/>
      <c r="C36" s="945"/>
      <c r="D36" s="335">
        <v>-171571.31</v>
      </c>
      <c r="E36" s="335">
        <v>-115957.38</v>
      </c>
      <c r="F36" s="934"/>
      <c r="G36" s="936"/>
      <c r="H36" s="335">
        <v>0</v>
      </c>
      <c r="I36" s="335">
        <v>0</v>
      </c>
      <c r="J36" s="934"/>
      <c r="K36" s="933"/>
      <c r="L36" s="348"/>
      <c r="M36" s="930"/>
      <c r="N36" s="927"/>
      <c r="O36" s="929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937">
        <v>14</v>
      </c>
      <c r="C37" s="944" t="s">
        <v>31</v>
      </c>
      <c r="D37" s="693">
        <v>5923465.3300000001</v>
      </c>
      <c r="E37" s="693">
        <v>7606147.8500000006</v>
      </c>
      <c r="F37" s="934">
        <v>507493.5</v>
      </c>
      <c r="G37" s="935">
        <v>7170192.290000001</v>
      </c>
      <c r="H37" s="795">
        <v>1500</v>
      </c>
      <c r="I37" s="795">
        <v>3000</v>
      </c>
      <c r="J37" s="934">
        <v>1500</v>
      </c>
      <c r="K37" s="933">
        <v>3000</v>
      </c>
      <c r="L37" s="348"/>
      <c r="M37" s="930">
        <v>508993.5</v>
      </c>
      <c r="N37" s="927">
        <v>7173192.290000001</v>
      </c>
      <c r="O37" s="931">
        <v>14.092895665661745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938"/>
      <c r="C38" s="945"/>
      <c r="D38" s="335">
        <v>-5415971.8300000001</v>
      </c>
      <c r="E38" s="335">
        <v>-435955.56</v>
      </c>
      <c r="F38" s="934"/>
      <c r="G38" s="936"/>
      <c r="H38" s="335">
        <v>0</v>
      </c>
      <c r="I38" s="335">
        <v>0</v>
      </c>
      <c r="J38" s="934"/>
      <c r="K38" s="933"/>
      <c r="L38" s="348"/>
      <c r="M38" s="930"/>
      <c r="N38" s="927"/>
      <c r="O38" s="932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937">
        <v>15</v>
      </c>
      <c r="C39" s="944" t="s">
        <v>116</v>
      </c>
      <c r="D39" s="693">
        <v>150509.15</v>
      </c>
      <c r="E39" s="693">
        <v>132093.54</v>
      </c>
      <c r="F39" s="934">
        <v>150509.15</v>
      </c>
      <c r="G39" s="935">
        <v>132093.54</v>
      </c>
      <c r="H39" s="795">
        <v>0</v>
      </c>
      <c r="I39" s="795">
        <v>0</v>
      </c>
      <c r="J39" s="934">
        <v>0</v>
      </c>
      <c r="K39" s="933">
        <v>0</v>
      </c>
      <c r="L39" s="348"/>
      <c r="M39" s="930">
        <v>150509.15</v>
      </c>
      <c r="N39" s="927">
        <v>132093.54</v>
      </c>
      <c r="O39" s="928">
        <v>0.87764458174137594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938"/>
      <c r="C40" s="945"/>
      <c r="D40" s="335">
        <v>0</v>
      </c>
      <c r="E40" s="335">
        <v>0</v>
      </c>
      <c r="F40" s="934"/>
      <c r="G40" s="936"/>
      <c r="H40" s="335">
        <v>0</v>
      </c>
      <c r="I40" s="335">
        <v>0</v>
      </c>
      <c r="J40" s="934"/>
      <c r="K40" s="933"/>
      <c r="L40" s="348"/>
      <c r="M40" s="930"/>
      <c r="N40" s="927"/>
      <c r="O40" s="929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937">
        <v>16</v>
      </c>
      <c r="C41" s="944" t="s">
        <v>246</v>
      </c>
      <c r="D41" s="693">
        <v>1216892.4100000001</v>
      </c>
      <c r="E41" s="693">
        <v>1347972.64</v>
      </c>
      <c r="F41" s="934">
        <v>1216892.4100000001</v>
      </c>
      <c r="G41" s="935">
        <v>1347972.64</v>
      </c>
      <c r="H41" s="795">
        <v>236</v>
      </c>
      <c r="I41" s="795">
        <v>81</v>
      </c>
      <c r="J41" s="934">
        <v>236</v>
      </c>
      <c r="K41" s="933">
        <v>81</v>
      </c>
      <c r="L41" s="348"/>
      <c r="M41" s="930">
        <v>1217128.4100000001</v>
      </c>
      <c r="N41" s="927">
        <v>1348053.64</v>
      </c>
      <c r="O41" s="928">
        <v>1.1075689540432301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938"/>
      <c r="C42" s="945"/>
      <c r="D42" s="335">
        <v>0</v>
      </c>
      <c r="E42" s="335">
        <v>0</v>
      </c>
      <c r="F42" s="934"/>
      <c r="G42" s="936"/>
      <c r="H42" s="335">
        <v>0</v>
      </c>
      <c r="I42" s="335">
        <v>0</v>
      </c>
      <c r="J42" s="934"/>
      <c r="K42" s="933"/>
      <c r="L42" s="348"/>
      <c r="M42" s="930"/>
      <c r="N42" s="927"/>
      <c r="O42" s="929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937">
        <v>17</v>
      </c>
      <c r="C43" s="944" t="s">
        <v>247</v>
      </c>
      <c r="D43" s="693">
        <v>2339.8000000000002</v>
      </c>
      <c r="E43" s="693">
        <v>1789</v>
      </c>
      <c r="F43" s="934">
        <v>2339.8000000000002</v>
      </c>
      <c r="G43" s="935">
        <v>1789</v>
      </c>
      <c r="H43" s="795">
        <v>0</v>
      </c>
      <c r="I43" s="795">
        <v>0</v>
      </c>
      <c r="J43" s="934">
        <v>0</v>
      </c>
      <c r="K43" s="933">
        <v>0</v>
      </c>
      <c r="L43" s="348"/>
      <c r="M43" s="930">
        <v>2339.8000000000002</v>
      </c>
      <c r="N43" s="927">
        <v>1789</v>
      </c>
      <c r="O43" s="928">
        <v>0.7645952645525258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938"/>
      <c r="C44" s="945"/>
      <c r="D44" s="335">
        <v>0</v>
      </c>
      <c r="E44" s="335">
        <v>0</v>
      </c>
      <c r="F44" s="934"/>
      <c r="G44" s="936"/>
      <c r="H44" s="335">
        <v>0</v>
      </c>
      <c r="I44" s="335">
        <v>0</v>
      </c>
      <c r="J44" s="934"/>
      <c r="K44" s="933"/>
      <c r="L44" s="348"/>
      <c r="M44" s="930"/>
      <c r="N44" s="927"/>
      <c r="O44" s="929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937">
        <v>18</v>
      </c>
      <c r="C45" s="944" t="s">
        <v>39</v>
      </c>
      <c r="D45" s="693">
        <v>24924.47</v>
      </c>
      <c r="E45" s="693">
        <v>169643.76</v>
      </c>
      <c r="F45" s="934">
        <v>24924.47</v>
      </c>
      <c r="G45" s="935">
        <v>169643.76</v>
      </c>
      <c r="H45" s="795">
        <v>99.72</v>
      </c>
      <c r="I45" s="795">
        <v>307.5</v>
      </c>
      <c r="J45" s="934">
        <v>99.72</v>
      </c>
      <c r="K45" s="933">
        <v>307.5</v>
      </c>
      <c r="L45" s="348"/>
      <c r="M45" s="930">
        <v>25024.190000000002</v>
      </c>
      <c r="N45" s="927">
        <v>169951.26</v>
      </c>
      <c r="O45" s="928">
        <v>6.7914789649535106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938"/>
      <c r="C46" s="945"/>
      <c r="D46" s="335">
        <v>0</v>
      </c>
      <c r="E46" s="335">
        <v>0</v>
      </c>
      <c r="F46" s="934"/>
      <c r="G46" s="936"/>
      <c r="H46" s="335">
        <v>0</v>
      </c>
      <c r="I46" s="335">
        <v>0</v>
      </c>
      <c r="J46" s="934"/>
      <c r="K46" s="933"/>
      <c r="L46" s="348"/>
      <c r="M46" s="930"/>
      <c r="N46" s="927"/>
      <c r="O46" s="929"/>
      <c r="P46" s="273"/>
      <c r="Q46" s="273"/>
      <c r="R46" s="273"/>
      <c r="S46" s="273"/>
      <c r="T46" s="273"/>
      <c r="U46" s="273"/>
    </row>
    <row r="47" spans="2:21" ht="18" customHeight="1" x14ac:dyDescent="0.25">
      <c r="B47" s="946" t="s">
        <v>269</v>
      </c>
      <c r="C47" s="946"/>
      <c r="D47" s="296">
        <v>224325314.30059999</v>
      </c>
      <c r="E47" s="542">
        <v>238444489.26691368</v>
      </c>
      <c r="F47" s="947">
        <v>217671669.83059999</v>
      </c>
      <c r="G47" s="948">
        <v>237180305.50691369</v>
      </c>
      <c r="H47" s="296">
        <v>22625803.879999999</v>
      </c>
      <c r="I47" s="542">
        <v>22999707.399999995</v>
      </c>
      <c r="J47" s="947">
        <v>22625803.879999999</v>
      </c>
      <c r="K47" s="948">
        <v>22999707.399999995</v>
      </c>
      <c r="L47" s="349"/>
      <c r="M47" s="933">
        <v>240297473.71059996</v>
      </c>
      <c r="N47" s="939">
        <v>260180012.90691367</v>
      </c>
      <c r="O47" s="940">
        <v>1.0827413575735676</v>
      </c>
    </row>
    <row r="48" spans="2:21" s="266" customFormat="1" ht="18" customHeight="1" x14ac:dyDescent="0.25">
      <c r="B48" s="942" t="s">
        <v>250</v>
      </c>
      <c r="C48" s="943"/>
      <c r="D48" s="664">
        <v>-6653644.4700000007</v>
      </c>
      <c r="E48" s="664">
        <v>-1264183.76</v>
      </c>
      <c r="F48" s="947"/>
      <c r="G48" s="948"/>
      <c r="H48" s="664">
        <v>0</v>
      </c>
      <c r="I48" s="664">
        <v>0</v>
      </c>
      <c r="J48" s="947"/>
      <c r="K48" s="948"/>
      <c r="L48" s="349"/>
      <c r="M48" s="933"/>
      <c r="N48" s="939"/>
      <c r="O48" s="941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</mergeCells>
  <conditionalFormatting sqref="O13 O15 O19 O21 O23 O25 O27 O29 O31 O33 O47 O17">
    <cfRule type="cellIs" dxfId="756" priority="31" stopIfTrue="1" operator="greaterThan">
      <formula>0</formula>
    </cfRule>
  </conditionalFormatting>
  <conditionalFormatting sqref="O47:O72 O13:O34">
    <cfRule type="cellIs" dxfId="755" priority="29" operator="lessThan">
      <formula>1</formula>
    </cfRule>
    <cfRule type="cellIs" dxfId="754" priority="30" operator="greaterThan">
      <formula>1</formula>
    </cfRule>
  </conditionalFormatting>
  <conditionalFormatting sqref="O11">
    <cfRule type="cellIs" dxfId="753" priority="28" stopIfTrue="1" operator="greaterThan">
      <formula>0</formula>
    </cfRule>
  </conditionalFormatting>
  <conditionalFormatting sqref="O11:O12">
    <cfRule type="cellIs" dxfId="752" priority="26" operator="lessThan">
      <formula>1</formula>
    </cfRule>
    <cfRule type="cellIs" dxfId="751" priority="27" operator="greaterThan">
      <formula>1</formula>
    </cfRule>
  </conditionalFormatting>
  <conditionalFormatting sqref="O47:O72 O11:O34">
    <cfRule type="cellIs" dxfId="750" priority="25" operator="lessThan">
      <formula>1</formula>
    </cfRule>
  </conditionalFormatting>
  <conditionalFormatting sqref="O35">
    <cfRule type="cellIs" dxfId="749" priority="24" stopIfTrue="1" operator="greaterThan">
      <formula>0</formula>
    </cfRule>
  </conditionalFormatting>
  <conditionalFormatting sqref="O35:O36">
    <cfRule type="cellIs" dxfId="748" priority="22" operator="lessThan">
      <formula>1</formula>
    </cfRule>
    <cfRule type="cellIs" dxfId="747" priority="23" operator="greaterThan">
      <formula>1</formula>
    </cfRule>
  </conditionalFormatting>
  <conditionalFormatting sqref="O35:O36">
    <cfRule type="cellIs" dxfId="746" priority="21" operator="lessThan">
      <formula>1</formula>
    </cfRule>
  </conditionalFormatting>
  <conditionalFormatting sqref="O37">
    <cfRule type="cellIs" dxfId="745" priority="20" stopIfTrue="1" operator="greaterThan">
      <formula>0</formula>
    </cfRule>
  </conditionalFormatting>
  <conditionalFormatting sqref="O37:O38">
    <cfRule type="cellIs" dxfId="744" priority="18" operator="lessThan">
      <formula>1</formula>
    </cfRule>
    <cfRule type="cellIs" dxfId="743" priority="19" operator="greaterThan">
      <formula>1</formula>
    </cfRule>
  </conditionalFormatting>
  <conditionalFormatting sqref="O37:O38">
    <cfRule type="cellIs" dxfId="742" priority="17" operator="lessThan">
      <formula>1</formula>
    </cfRule>
  </conditionalFormatting>
  <conditionalFormatting sqref="O45:O46">
    <cfRule type="cellIs" dxfId="741" priority="1" operator="lessThan">
      <formula>1</formula>
    </cfRule>
  </conditionalFormatting>
  <conditionalFormatting sqref="O39">
    <cfRule type="cellIs" dxfId="740" priority="16" stopIfTrue="1" operator="greaterThan">
      <formula>0</formula>
    </cfRule>
  </conditionalFormatting>
  <conditionalFormatting sqref="O39:O40">
    <cfRule type="cellIs" dxfId="739" priority="14" operator="lessThan">
      <formula>1</formula>
    </cfRule>
    <cfRule type="cellIs" dxfId="738" priority="15" operator="greaterThan">
      <formula>1</formula>
    </cfRule>
  </conditionalFormatting>
  <conditionalFormatting sqref="O39:O40">
    <cfRule type="cellIs" dxfId="737" priority="13" operator="lessThan">
      <formula>1</formula>
    </cfRule>
  </conditionalFormatting>
  <conditionalFormatting sqref="O41">
    <cfRule type="cellIs" dxfId="736" priority="12" stopIfTrue="1" operator="greaterThan">
      <formula>0</formula>
    </cfRule>
  </conditionalFormatting>
  <conditionalFormatting sqref="O41:O42">
    <cfRule type="cellIs" dxfId="735" priority="10" operator="lessThan">
      <formula>1</formula>
    </cfRule>
    <cfRule type="cellIs" dxfId="734" priority="11" operator="greaterThan">
      <formula>1</formula>
    </cfRule>
  </conditionalFormatting>
  <conditionalFormatting sqref="O41:O42">
    <cfRule type="cellIs" dxfId="733" priority="9" operator="lessThan">
      <formula>1</formula>
    </cfRule>
  </conditionalFormatting>
  <conditionalFormatting sqref="O43">
    <cfRule type="cellIs" dxfId="732" priority="8" stopIfTrue="1" operator="greaterThan">
      <formula>0</formula>
    </cfRule>
  </conditionalFormatting>
  <conditionalFormatting sqref="O43:O44">
    <cfRule type="cellIs" dxfId="731" priority="6" operator="lessThan">
      <formula>1</formula>
    </cfRule>
    <cfRule type="cellIs" dxfId="730" priority="7" operator="greaterThan">
      <formula>1</formula>
    </cfRule>
  </conditionalFormatting>
  <conditionalFormatting sqref="O43:O44">
    <cfRule type="cellIs" dxfId="729" priority="5" operator="lessThan">
      <formula>1</formula>
    </cfRule>
  </conditionalFormatting>
  <conditionalFormatting sqref="O45">
    <cfRule type="cellIs" dxfId="728" priority="4" stopIfTrue="1" operator="greaterThan">
      <formula>0</formula>
    </cfRule>
  </conditionalFormatting>
  <conditionalFormatting sqref="O45:O46">
    <cfRule type="cellIs" dxfId="727" priority="2" operator="lessThan">
      <formula>1</formula>
    </cfRule>
    <cfRule type="cellIs" dxfId="726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136"/>
      <c r="B2" s="1137"/>
      <c r="C2" s="1137"/>
      <c r="D2" s="1137"/>
      <c r="E2" s="1137"/>
      <c r="F2" s="1137"/>
      <c r="G2" s="1191"/>
      <c r="H2" s="1191"/>
    </row>
    <row r="3" spans="1:10" s="2" customFormat="1" ht="15" customHeight="1" x14ac:dyDescent="0.3">
      <c r="A3" s="1209" t="s">
        <v>141</v>
      </c>
      <c r="B3" s="1209"/>
      <c r="C3" s="1209"/>
      <c r="D3" s="1209"/>
      <c r="E3" s="1210"/>
      <c r="F3" s="1210"/>
      <c r="G3" s="1210"/>
      <c r="H3" s="1210"/>
    </row>
    <row r="4" spans="1:10" s="2" customFormat="1" ht="18.75" customHeight="1" x14ac:dyDescent="0.3">
      <c r="A4" s="1199" t="s">
        <v>151</v>
      </c>
      <c r="B4" s="1200"/>
      <c r="C4" s="1200"/>
      <c r="D4" s="1200"/>
      <c r="E4" s="1200"/>
      <c r="F4" s="1200"/>
      <c r="G4" s="1200"/>
      <c r="H4" s="1200"/>
    </row>
    <row r="5" spans="1:10" s="5" customFormat="1" ht="15" customHeight="1" x14ac:dyDescent="0.25">
      <c r="A5" s="1120" t="s">
        <v>106</v>
      </c>
      <c r="B5" s="1007" t="s">
        <v>1</v>
      </c>
      <c r="C5" s="1122" t="s">
        <v>93</v>
      </c>
      <c r="D5" s="1122"/>
      <c r="E5" s="1201" t="s">
        <v>52</v>
      </c>
      <c r="F5" s="1201"/>
      <c r="G5" s="1211" t="s">
        <v>97</v>
      </c>
      <c r="H5" s="1212"/>
    </row>
    <row r="6" spans="1:10" s="6" customFormat="1" ht="15" customHeight="1" x14ac:dyDescent="0.25">
      <c r="A6" s="1121"/>
      <c r="B6" s="1008"/>
      <c r="C6" s="1197"/>
      <c r="D6" s="1197"/>
      <c r="E6" s="1202"/>
      <c r="F6" s="1202"/>
      <c r="G6" s="1213"/>
      <c r="H6" s="1214"/>
      <c r="I6" s="5"/>
    </row>
    <row r="7" spans="1:10" s="6" customFormat="1" ht="15" customHeight="1" x14ac:dyDescent="0.25">
      <c r="A7" s="1121"/>
      <c r="B7" s="1008"/>
      <c r="C7" s="1207" t="s">
        <v>137</v>
      </c>
      <c r="D7" s="1008" t="s">
        <v>138</v>
      </c>
      <c r="E7" s="1207" t="s">
        <v>137</v>
      </c>
      <c r="F7" s="1008" t="s">
        <v>138</v>
      </c>
      <c r="G7" s="1194" t="s">
        <v>137</v>
      </c>
      <c r="H7" s="1204" t="s">
        <v>138</v>
      </c>
      <c r="I7" s="5"/>
    </row>
    <row r="8" spans="1:10" s="6" customFormat="1" ht="30" customHeight="1" x14ac:dyDescent="0.25">
      <c r="A8" s="1121"/>
      <c r="B8" s="1008"/>
      <c r="C8" s="1208"/>
      <c r="D8" s="1008"/>
      <c r="E8" s="1208"/>
      <c r="F8" s="1008"/>
      <c r="G8" s="1195"/>
      <c r="H8" s="1204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127" t="s">
        <v>45</v>
      </c>
      <c r="B14" s="1128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131"/>
      <c r="D16" s="1131"/>
      <c r="E16" s="1131"/>
      <c r="F16" s="1131"/>
      <c r="G16" s="1131"/>
      <c r="H16" s="1131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  <mergeCell ref="A14:B14"/>
    <mergeCell ref="C16:D16"/>
    <mergeCell ref="A4:H4"/>
    <mergeCell ref="C7:C8"/>
    <mergeCell ref="E16:F16"/>
    <mergeCell ref="G16:H16"/>
    <mergeCell ref="F7:F8"/>
    <mergeCell ref="G7:G8"/>
    <mergeCell ref="H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148"/>
      <c r="B2" s="1149"/>
    </row>
    <row r="3" spans="1:6" s="2" customFormat="1" ht="17.25" customHeight="1" x14ac:dyDescent="0.3">
      <c r="A3" s="1217" t="s">
        <v>145</v>
      </c>
      <c r="B3" s="1217"/>
      <c r="C3" s="1217"/>
      <c r="D3" s="1217"/>
    </row>
    <row r="4" spans="1:6" s="2" customFormat="1" ht="16.5" customHeight="1" x14ac:dyDescent="0.3">
      <c r="A4" s="1215" t="s">
        <v>151</v>
      </c>
      <c r="B4" s="1216"/>
      <c r="C4" s="1216"/>
      <c r="D4" s="1216"/>
    </row>
    <row r="5" spans="1:6" s="5" customFormat="1" ht="15" customHeight="1" x14ac:dyDescent="0.25">
      <c r="A5" s="1005" t="s">
        <v>106</v>
      </c>
      <c r="B5" s="1007" t="s">
        <v>1</v>
      </c>
      <c r="C5" s="1142" t="s">
        <v>96</v>
      </c>
      <c r="D5" s="1143"/>
    </row>
    <row r="6" spans="1:6" s="6" customFormat="1" ht="15" customHeight="1" x14ac:dyDescent="0.25">
      <c r="A6" s="1006"/>
      <c r="B6" s="1008"/>
      <c r="C6" s="1144"/>
      <c r="D6" s="1145"/>
      <c r="E6" s="5"/>
    </row>
    <row r="7" spans="1:6" s="6" customFormat="1" ht="15" customHeight="1" x14ac:dyDescent="0.25">
      <c r="A7" s="1006"/>
      <c r="B7" s="1008"/>
      <c r="C7" s="1144"/>
      <c r="D7" s="1145"/>
      <c r="E7" s="5"/>
    </row>
    <row r="8" spans="1:6" s="6" customFormat="1" ht="23.25" customHeight="1" x14ac:dyDescent="0.25">
      <c r="A8" s="1006"/>
      <c r="B8" s="1008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27" t="s">
        <v>40</v>
      </c>
      <c r="B28" s="1128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148"/>
      <c r="B2" s="1149"/>
    </row>
    <row r="3" spans="1:8" s="2" customFormat="1" ht="19.5" customHeight="1" x14ac:dyDescent="0.3">
      <c r="A3" s="1218" t="s">
        <v>144</v>
      </c>
      <c r="B3" s="1218"/>
      <c r="C3" s="1218"/>
      <c r="D3" s="1218"/>
    </row>
    <row r="4" spans="1:8" s="2" customFormat="1" ht="14.25" customHeight="1" x14ac:dyDescent="0.3">
      <c r="A4" s="1219" t="s">
        <v>151</v>
      </c>
      <c r="B4" s="1216"/>
      <c r="C4" s="1216"/>
      <c r="D4" s="1216"/>
    </row>
    <row r="5" spans="1:8" s="5" customFormat="1" ht="15" customHeight="1" x14ac:dyDescent="0.25">
      <c r="A5" s="1005" t="s">
        <v>0</v>
      </c>
      <c r="B5" s="1007" t="s">
        <v>1</v>
      </c>
      <c r="C5" s="1142" t="s">
        <v>124</v>
      </c>
      <c r="D5" s="1143"/>
    </row>
    <row r="6" spans="1:8" s="6" customFormat="1" ht="15" customHeight="1" x14ac:dyDescent="0.25">
      <c r="A6" s="1006"/>
      <c r="B6" s="1008"/>
      <c r="C6" s="1144"/>
      <c r="D6" s="1145"/>
      <c r="E6" s="5"/>
    </row>
    <row r="7" spans="1:8" s="6" customFormat="1" ht="15" customHeight="1" x14ac:dyDescent="0.25">
      <c r="A7" s="1006"/>
      <c r="B7" s="1008"/>
      <c r="C7" s="1144"/>
      <c r="D7" s="1145"/>
      <c r="E7" s="5"/>
    </row>
    <row r="8" spans="1:8" s="6" customFormat="1" ht="23.25" customHeight="1" x14ac:dyDescent="0.25">
      <c r="A8" s="1006"/>
      <c r="B8" s="1008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127" t="s">
        <v>45</v>
      </c>
      <c r="B14" s="1128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220" t="s">
        <v>154</v>
      </c>
      <c r="B4" s="1220"/>
      <c r="C4" s="1220"/>
      <c r="D4" s="1220"/>
      <c r="E4" s="1220"/>
      <c r="F4" s="1220"/>
      <c r="G4" s="1220"/>
      <c r="H4" s="1220"/>
      <c r="I4" s="1220"/>
      <c r="J4" s="1220"/>
      <c r="K4" s="259"/>
      <c r="L4" s="259"/>
    </row>
    <row r="5" spans="1:23" s="165" customFormat="1" ht="19.5" customHeight="1" x14ac:dyDescent="0.3">
      <c r="A5" s="1220" t="s">
        <v>153</v>
      </c>
      <c r="B5" s="976"/>
      <c r="C5" s="976"/>
      <c r="D5" s="976"/>
      <c r="E5" s="976"/>
      <c r="F5" s="976"/>
      <c r="G5" s="976"/>
      <c r="H5" s="976"/>
      <c r="I5" s="976"/>
      <c r="J5" s="976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221" t="s">
        <v>106</v>
      </c>
      <c r="B7" s="1223" t="s">
        <v>107</v>
      </c>
      <c r="C7" s="1225" t="s">
        <v>118</v>
      </c>
      <c r="D7" s="1226"/>
      <c r="E7" s="1226"/>
      <c r="F7" s="1226"/>
      <c r="G7" s="1226"/>
      <c r="H7" s="1226"/>
      <c r="I7" s="1226"/>
      <c r="J7" s="1227"/>
      <c r="K7" s="443"/>
      <c r="L7" s="443"/>
    </row>
    <row r="8" spans="1:23" s="174" customFormat="1" ht="16.5" customHeight="1" x14ac:dyDescent="0.25">
      <c r="A8" s="1222"/>
      <c r="B8" s="1224"/>
      <c r="C8" s="1224" t="s">
        <v>93</v>
      </c>
      <c r="D8" s="1228"/>
      <c r="E8" s="1228"/>
      <c r="F8" s="1228"/>
      <c r="G8" s="1229" t="s">
        <v>52</v>
      </c>
      <c r="H8" s="1229"/>
      <c r="I8" s="1230"/>
      <c r="J8" s="1231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222"/>
      <c r="B9" s="1224"/>
      <c r="C9" s="1228"/>
      <c r="D9" s="1228"/>
      <c r="E9" s="1228"/>
      <c r="F9" s="1228"/>
      <c r="G9" s="1229"/>
      <c r="H9" s="1229"/>
      <c r="I9" s="1230"/>
      <c r="J9" s="1231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222"/>
      <c r="B10" s="1224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978" t="s">
        <v>40</v>
      </c>
      <c r="B25" s="980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981"/>
      <c r="F28" s="982"/>
      <c r="G28" s="185"/>
      <c r="H28" s="184"/>
      <c r="I28" s="983"/>
      <c r="J28" s="983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984"/>
      <c r="F29" s="985"/>
      <c r="G29" s="187"/>
      <c r="H29" s="164"/>
      <c r="I29" s="984"/>
      <c r="J29" s="985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25:B25"/>
    <mergeCell ref="E28:F28"/>
    <mergeCell ref="I28:J28"/>
    <mergeCell ref="E29:F29"/>
    <mergeCell ref="I29:J29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20" t="s">
        <v>155</v>
      </c>
      <c r="B4" s="1220"/>
      <c r="C4" s="1220"/>
      <c r="D4" s="1220"/>
    </row>
    <row r="5" spans="1:15" s="165" customFormat="1" ht="19.5" customHeight="1" x14ac:dyDescent="0.3">
      <c r="A5" s="1220" t="s">
        <v>156</v>
      </c>
      <c r="B5" s="976"/>
      <c r="C5" s="976"/>
      <c r="D5" s="976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1" t="s">
        <v>106</v>
      </c>
      <c r="B7" s="1223" t="s">
        <v>107</v>
      </c>
      <c r="C7" s="1225" t="s">
        <v>126</v>
      </c>
      <c r="D7" s="1227"/>
    </row>
    <row r="8" spans="1:15" s="174" customFormat="1" ht="16.5" customHeight="1" x14ac:dyDescent="0.25">
      <c r="A8" s="1222"/>
      <c r="B8" s="1224"/>
      <c r="C8" s="1224" t="s">
        <v>93</v>
      </c>
      <c r="D8" s="1232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22"/>
      <c r="B9" s="1224"/>
      <c r="C9" s="1228"/>
      <c r="D9" s="123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22"/>
      <c r="B10" s="1224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978" t="s">
        <v>45</v>
      </c>
      <c r="B25" s="980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233" t="s">
        <v>154</v>
      </c>
      <c r="B4" s="1233"/>
      <c r="C4" s="1233"/>
      <c r="D4" s="1233"/>
      <c r="E4" s="1233"/>
      <c r="F4" s="1233"/>
      <c r="G4" s="1233"/>
      <c r="H4" s="1233"/>
      <c r="I4" s="1233"/>
      <c r="J4" s="1233"/>
      <c r="K4" s="259"/>
      <c r="L4" s="259"/>
      <c r="M4" s="259"/>
    </row>
    <row r="5" spans="1:24" s="165" customFormat="1" ht="19.5" customHeight="1" x14ac:dyDescent="0.3">
      <c r="A5" s="1220" t="s">
        <v>153</v>
      </c>
      <c r="B5" s="976"/>
      <c r="C5" s="976"/>
      <c r="D5" s="976"/>
      <c r="E5" s="976"/>
      <c r="F5" s="976"/>
      <c r="G5" s="976"/>
      <c r="H5" s="976"/>
      <c r="I5" s="976"/>
      <c r="J5" s="976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221" t="s">
        <v>106</v>
      </c>
      <c r="B7" s="1223" t="s">
        <v>107</v>
      </c>
      <c r="C7" s="1225" t="s">
        <v>118</v>
      </c>
      <c r="D7" s="1226"/>
      <c r="E7" s="1226"/>
      <c r="F7" s="1226"/>
      <c r="G7" s="1226"/>
      <c r="H7" s="1226"/>
      <c r="I7" s="1226"/>
      <c r="J7" s="1227"/>
      <c r="K7" s="443"/>
      <c r="L7" s="443"/>
      <c r="M7" s="443"/>
    </row>
    <row r="8" spans="1:24" s="174" customFormat="1" ht="16.5" customHeight="1" x14ac:dyDescent="0.25">
      <c r="A8" s="1222"/>
      <c r="B8" s="1224"/>
      <c r="C8" s="1224" t="s">
        <v>93</v>
      </c>
      <c r="D8" s="1228"/>
      <c r="E8" s="1228"/>
      <c r="F8" s="1228"/>
      <c r="G8" s="1229" t="s">
        <v>52</v>
      </c>
      <c r="H8" s="1229"/>
      <c r="I8" s="1230"/>
      <c r="J8" s="1231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222"/>
      <c r="B9" s="1224"/>
      <c r="C9" s="1228"/>
      <c r="D9" s="1228"/>
      <c r="E9" s="1228"/>
      <c r="F9" s="1228"/>
      <c r="G9" s="1229"/>
      <c r="H9" s="1229"/>
      <c r="I9" s="1230"/>
      <c r="J9" s="1231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222"/>
      <c r="B10" s="1224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978" t="s">
        <v>40</v>
      </c>
      <c r="B30" s="980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981"/>
      <c r="F33" s="982"/>
      <c r="G33" s="185"/>
      <c r="H33" s="184"/>
      <c r="I33" s="983"/>
      <c r="J33" s="983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984"/>
      <c r="F34" s="985"/>
      <c r="G34" s="187"/>
      <c r="H34" s="164"/>
      <c r="I34" s="984"/>
      <c r="J34" s="985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G8:J9"/>
    <mergeCell ref="A5:J5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34" t="s">
        <v>155</v>
      </c>
      <c r="B4" s="1234"/>
      <c r="C4" s="1234"/>
      <c r="D4" s="1234"/>
    </row>
    <row r="5" spans="1:15" s="165" customFormat="1" ht="19.5" customHeight="1" x14ac:dyDescent="0.3">
      <c r="A5" s="1220" t="s">
        <v>156</v>
      </c>
      <c r="B5" s="976"/>
      <c r="C5" s="976"/>
      <c r="D5" s="976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1" t="s">
        <v>106</v>
      </c>
      <c r="B7" s="1223" t="s">
        <v>107</v>
      </c>
      <c r="C7" s="1235" t="s">
        <v>93</v>
      </c>
      <c r="D7" s="1238" t="s">
        <v>52</v>
      </c>
    </row>
    <row r="8" spans="1:15" s="174" customFormat="1" ht="16.5" customHeight="1" x14ac:dyDescent="0.25">
      <c r="A8" s="1222"/>
      <c r="B8" s="1224"/>
      <c r="C8" s="1236"/>
      <c r="D8" s="1239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22"/>
      <c r="B9" s="1224"/>
      <c r="C9" s="1237"/>
      <c r="D9" s="1240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22"/>
      <c r="B10" s="1224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978" t="s">
        <v>45</v>
      </c>
      <c r="B16" s="980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XFD39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68" t="s">
        <v>271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</row>
    <row r="5" spans="2:21" s="269" customFormat="1" ht="13.15" customHeight="1" x14ac:dyDescent="0.25">
      <c r="B5" s="869" t="s">
        <v>331</v>
      </c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</row>
    <row r="6" spans="2:21" s="269" customFormat="1" ht="16.5" customHeight="1" x14ac:dyDescent="0.25">
      <c r="B6" s="887" t="s">
        <v>270</v>
      </c>
      <c r="C6" s="887"/>
      <c r="D6" s="887"/>
      <c r="E6" s="887"/>
      <c r="F6" s="272"/>
      <c r="G6" s="272"/>
      <c r="H6" s="272"/>
      <c r="I6" s="272"/>
      <c r="J6" s="272"/>
      <c r="K6" s="272"/>
      <c r="L6" s="345"/>
      <c r="M6" s="345"/>
      <c r="N6" s="954" t="s">
        <v>180</v>
      </c>
      <c r="O6" s="954"/>
    </row>
    <row r="7" spans="2:21" ht="17.25" customHeight="1" x14ac:dyDescent="0.25">
      <c r="B7" s="872" t="s">
        <v>84</v>
      </c>
      <c r="C7" s="875" t="s">
        <v>160</v>
      </c>
      <c r="D7" s="955" t="s">
        <v>262</v>
      </c>
      <c r="E7" s="956"/>
      <c r="F7" s="956"/>
      <c r="G7" s="957"/>
      <c r="H7" s="955" t="s">
        <v>263</v>
      </c>
      <c r="I7" s="956"/>
      <c r="J7" s="956"/>
      <c r="K7" s="957"/>
      <c r="L7" s="346"/>
      <c r="M7" s="880" t="s">
        <v>238</v>
      </c>
      <c r="N7" s="881"/>
      <c r="O7" s="882"/>
    </row>
    <row r="8" spans="2:21" ht="30" customHeight="1" x14ac:dyDescent="0.25">
      <c r="B8" s="873"/>
      <c r="C8" s="876"/>
      <c r="D8" s="921" t="s">
        <v>195</v>
      </c>
      <c r="E8" s="922"/>
      <c r="F8" s="921" t="s">
        <v>162</v>
      </c>
      <c r="G8" s="922"/>
      <c r="H8" s="921" t="s">
        <v>195</v>
      </c>
      <c r="I8" s="922"/>
      <c r="J8" s="921" t="s">
        <v>162</v>
      </c>
      <c r="K8" s="922"/>
      <c r="L8" s="347"/>
      <c r="M8" s="921" t="s">
        <v>272</v>
      </c>
      <c r="N8" s="922"/>
      <c r="O8" s="962" t="s">
        <v>332</v>
      </c>
    </row>
    <row r="9" spans="2:21" ht="16.149999999999999" customHeight="1" x14ac:dyDescent="0.25">
      <c r="B9" s="874"/>
      <c r="C9" s="877"/>
      <c r="D9" s="354" t="s">
        <v>333</v>
      </c>
      <c r="E9" s="354" t="s">
        <v>334</v>
      </c>
      <c r="F9" s="354" t="s">
        <v>333</v>
      </c>
      <c r="G9" s="354" t="s">
        <v>334</v>
      </c>
      <c r="H9" s="354" t="s">
        <v>333</v>
      </c>
      <c r="I9" s="354" t="s">
        <v>334</v>
      </c>
      <c r="J9" s="354" t="s">
        <v>333</v>
      </c>
      <c r="K9" s="354" t="s">
        <v>334</v>
      </c>
      <c r="L9" s="511"/>
      <c r="M9" s="354" t="s">
        <v>333</v>
      </c>
      <c r="N9" s="354" t="s">
        <v>334</v>
      </c>
      <c r="O9" s="886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965" t="s">
        <v>53</v>
      </c>
      <c r="C11" s="952" t="s">
        <v>54</v>
      </c>
      <c r="D11" s="702">
        <v>11164258.739999987</v>
      </c>
      <c r="E11" s="676">
        <v>12605033.741013691</v>
      </c>
      <c r="F11" s="963">
        <v>11164258.739999987</v>
      </c>
      <c r="G11" s="964">
        <v>12605033.741013691</v>
      </c>
      <c r="H11" s="702">
        <v>1708772.1000000043</v>
      </c>
      <c r="I11" s="702">
        <v>2497681.9899999951</v>
      </c>
      <c r="J11" s="963">
        <v>1708772.1000000043</v>
      </c>
      <c r="K11" s="964">
        <v>2497681.9899999951</v>
      </c>
      <c r="L11" s="543"/>
      <c r="M11" s="960">
        <v>12873030.839999992</v>
      </c>
      <c r="N11" s="961">
        <v>15102715.731013685</v>
      </c>
      <c r="O11" s="928">
        <v>1.1732058998946431</v>
      </c>
    </row>
    <row r="12" spans="2:21" ht="15" customHeight="1" x14ac:dyDescent="0.3">
      <c r="B12" s="965"/>
      <c r="C12" s="952"/>
      <c r="D12" s="544">
        <v>0</v>
      </c>
      <c r="E12" s="544">
        <v>0</v>
      </c>
      <c r="F12" s="963"/>
      <c r="G12" s="964"/>
      <c r="H12" s="544">
        <v>0</v>
      </c>
      <c r="I12" s="544">
        <v>0</v>
      </c>
      <c r="J12" s="963"/>
      <c r="K12" s="964"/>
      <c r="L12" s="543"/>
      <c r="M12" s="960"/>
      <c r="N12" s="961"/>
      <c r="O12" s="929"/>
    </row>
    <row r="13" spans="2:21" ht="15" customHeight="1" x14ac:dyDescent="0.3">
      <c r="B13" s="965" t="s">
        <v>55</v>
      </c>
      <c r="C13" s="951" t="s">
        <v>87</v>
      </c>
      <c r="D13" s="702">
        <v>30803948.680000003</v>
      </c>
      <c r="E13" s="702">
        <v>32985143.559999999</v>
      </c>
      <c r="F13" s="963">
        <v>30581855.820000004</v>
      </c>
      <c r="G13" s="964">
        <v>32823426.939999998</v>
      </c>
      <c r="H13" s="702">
        <v>1176530.9000000001</v>
      </c>
      <c r="I13" s="702">
        <v>1575902.1099999999</v>
      </c>
      <c r="J13" s="963">
        <v>1149942.6000000001</v>
      </c>
      <c r="K13" s="964">
        <v>1575902.1099999999</v>
      </c>
      <c r="L13" s="543"/>
      <c r="M13" s="960">
        <v>31731798.420000006</v>
      </c>
      <c r="N13" s="961">
        <v>34399329.049999997</v>
      </c>
      <c r="O13" s="928">
        <v>1.0840649053259677</v>
      </c>
    </row>
    <row r="14" spans="2:21" ht="15" customHeight="1" x14ac:dyDescent="0.3">
      <c r="B14" s="965"/>
      <c r="C14" s="951"/>
      <c r="D14" s="544">
        <v>-222092.86</v>
      </c>
      <c r="E14" s="544">
        <v>-161716.62</v>
      </c>
      <c r="F14" s="963"/>
      <c r="G14" s="964"/>
      <c r="H14" s="544">
        <v>-26588.3</v>
      </c>
      <c r="I14" s="544">
        <v>0</v>
      </c>
      <c r="J14" s="963"/>
      <c r="K14" s="964"/>
      <c r="L14" s="543"/>
      <c r="M14" s="960"/>
      <c r="N14" s="961"/>
      <c r="O14" s="929"/>
    </row>
    <row r="15" spans="2:21" ht="15" customHeight="1" x14ac:dyDescent="0.3">
      <c r="B15" s="965" t="s">
        <v>57</v>
      </c>
      <c r="C15" s="951" t="s">
        <v>163</v>
      </c>
      <c r="D15" s="702">
        <v>8963623.5399999991</v>
      </c>
      <c r="E15" s="702">
        <v>9922163.3599999994</v>
      </c>
      <c r="F15" s="963">
        <v>8963623.5399999991</v>
      </c>
      <c r="G15" s="964">
        <v>9922163.3599999994</v>
      </c>
      <c r="H15" s="702">
        <v>424894.04</v>
      </c>
      <c r="I15" s="702">
        <v>530162.06999999995</v>
      </c>
      <c r="J15" s="963">
        <v>424894.04</v>
      </c>
      <c r="K15" s="964">
        <v>530162.06999999995</v>
      </c>
      <c r="L15" s="543"/>
      <c r="M15" s="960">
        <v>9388517.5799999982</v>
      </c>
      <c r="N15" s="961">
        <v>10452325.43</v>
      </c>
      <c r="O15" s="928">
        <v>1.1133094592341384</v>
      </c>
    </row>
    <row r="16" spans="2:21" ht="15" customHeight="1" x14ac:dyDescent="0.3">
      <c r="B16" s="965"/>
      <c r="C16" s="951"/>
      <c r="D16" s="544">
        <v>0</v>
      </c>
      <c r="E16" s="544">
        <v>0</v>
      </c>
      <c r="F16" s="963"/>
      <c r="G16" s="964"/>
      <c r="H16" s="544">
        <v>0</v>
      </c>
      <c r="I16" s="544">
        <v>0</v>
      </c>
      <c r="J16" s="963"/>
      <c r="K16" s="964"/>
      <c r="L16" s="543"/>
      <c r="M16" s="960"/>
      <c r="N16" s="961"/>
      <c r="O16" s="929"/>
    </row>
    <row r="17" spans="2:15" ht="15" customHeight="1" x14ac:dyDescent="0.3">
      <c r="B17" s="965" t="s">
        <v>59</v>
      </c>
      <c r="C17" s="951" t="s">
        <v>164</v>
      </c>
      <c r="D17" s="702">
        <v>0</v>
      </c>
      <c r="E17" s="702">
        <v>2082700</v>
      </c>
      <c r="F17" s="963">
        <v>0</v>
      </c>
      <c r="G17" s="964">
        <v>2082700</v>
      </c>
      <c r="H17" s="702">
        <v>0</v>
      </c>
      <c r="I17" s="702">
        <v>0</v>
      </c>
      <c r="J17" s="963">
        <v>0</v>
      </c>
      <c r="K17" s="964">
        <v>0</v>
      </c>
      <c r="L17" s="543"/>
      <c r="M17" s="960">
        <v>0</v>
      </c>
      <c r="N17" s="961">
        <v>2082700</v>
      </c>
      <c r="O17" s="928" t="s">
        <v>335</v>
      </c>
    </row>
    <row r="18" spans="2:15" ht="15" customHeight="1" x14ac:dyDescent="0.3">
      <c r="B18" s="965"/>
      <c r="C18" s="951"/>
      <c r="D18" s="544">
        <v>0</v>
      </c>
      <c r="E18" s="544">
        <v>0</v>
      </c>
      <c r="F18" s="963"/>
      <c r="G18" s="964"/>
      <c r="H18" s="544">
        <v>0</v>
      </c>
      <c r="I18" s="544">
        <v>0</v>
      </c>
      <c r="J18" s="963"/>
      <c r="K18" s="964"/>
      <c r="L18" s="543"/>
      <c r="M18" s="960"/>
      <c r="N18" s="961"/>
      <c r="O18" s="929"/>
    </row>
    <row r="19" spans="2:15" ht="15" customHeight="1" x14ac:dyDescent="0.3">
      <c r="B19" s="965" t="s">
        <v>61</v>
      </c>
      <c r="C19" s="951" t="s">
        <v>165</v>
      </c>
      <c r="D19" s="702">
        <v>27057121.570000004</v>
      </c>
      <c r="E19" s="702">
        <v>29269715.099999998</v>
      </c>
      <c r="F19" s="963">
        <v>21290323.390000004</v>
      </c>
      <c r="G19" s="964">
        <v>28774553.619999997</v>
      </c>
      <c r="H19" s="702">
        <v>536518.86</v>
      </c>
      <c r="I19" s="702">
        <v>1448071.35</v>
      </c>
      <c r="J19" s="963">
        <v>536518.86</v>
      </c>
      <c r="K19" s="964">
        <v>1448071.35</v>
      </c>
      <c r="L19" s="543"/>
      <c r="M19" s="960">
        <v>21826842.250000004</v>
      </c>
      <c r="N19" s="961">
        <v>30222624.969999999</v>
      </c>
      <c r="O19" s="928">
        <v>1.3846540247937145</v>
      </c>
    </row>
    <row r="20" spans="2:15" ht="15" customHeight="1" x14ac:dyDescent="0.3">
      <c r="B20" s="965"/>
      <c r="C20" s="951"/>
      <c r="D20" s="544">
        <v>-5766798.1799999997</v>
      </c>
      <c r="E20" s="544">
        <v>-495161.48</v>
      </c>
      <c r="F20" s="963"/>
      <c r="G20" s="964"/>
      <c r="H20" s="544">
        <v>0</v>
      </c>
      <c r="I20" s="544">
        <v>0</v>
      </c>
      <c r="J20" s="963"/>
      <c r="K20" s="964"/>
      <c r="L20" s="543"/>
      <c r="M20" s="960"/>
      <c r="N20" s="961"/>
      <c r="O20" s="929"/>
    </row>
    <row r="21" spans="2:15" ht="15" customHeight="1" x14ac:dyDescent="0.3">
      <c r="B21" s="965" t="s">
        <v>63</v>
      </c>
      <c r="C21" s="951" t="s">
        <v>166</v>
      </c>
      <c r="D21" s="702">
        <v>35234058.310600005</v>
      </c>
      <c r="E21" s="702">
        <v>36859399.580000013</v>
      </c>
      <c r="F21" s="963">
        <v>35106452.510600008</v>
      </c>
      <c r="G21" s="964">
        <v>36738312.720000014</v>
      </c>
      <c r="H21" s="702">
        <v>5619541.3246999998</v>
      </c>
      <c r="I21" s="702">
        <v>4534123.79</v>
      </c>
      <c r="J21" s="963">
        <v>5619541.3246999998</v>
      </c>
      <c r="K21" s="964">
        <v>4534123.79</v>
      </c>
      <c r="L21" s="543"/>
      <c r="M21" s="960">
        <v>40725993.835300006</v>
      </c>
      <c r="N21" s="961">
        <v>41272436.510000013</v>
      </c>
      <c r="O21" s="928">
        <v>1.0134175405739605</v>
      </c>
    </row>
    <row r="22" spans="2:15" ht="15" customHeight="1" x14ac:dyDescent="0.3">
      <c r="B22" s="965"/>
      <c r="C22" s="951"/>
      <c r="D22" s="544">
        <v>-127605.8</v>
      </c>
      <c r="E22" s="544">
        <v>-121086.86</v>
      </c>
      <c r="F22" s="963"/>
      <c r="G22" s="964"/>
      <c r="H22" s="544">
        <v>0</v>
      </c>
      <c r="I22" s="544">
        <v>0</v>
      </c>
      <c r="J22" s="963"/>
      <c r="K22" s="964"/>
      <c r="L22" s="543"/>
      <c r="M22" s="960"/>
      <c r="N22" s="961"/>
      <c r="O22" s="929"/>
    </row>
    <row r="23" spans="2:15" ht="15" customHeight="1" x14ac:dyDescent="0.3">
      <c r="B23" s="965" t="s">
        <v>65</v>
      </c>
      <c r="C23" s="951" t="s">
        <v>167</v>
      </c>
      <c r="D23" s="702">
        <v>5980076.7599999756</v>
      </c>
      <c r="E23" s="702">
        <v>6709549.0100000305</v>
      </c>
      <c r="F23" s="963">
        <v>5980076.7599999756</v>
      </c>
      <c r="G23" s="964">
        <v>6709549.0100000305</v>
      </c>
      <c r="H23" s="702">
        <v>0</v>
      </c>
      <c r="I23" s="702">
        <v>0</v>
      </c>
      <c r="J23" s="963">
        <v>0</v>
      </c>
      <c r="K23" s="964">
        <v>0</v>
      </c>
      <c r="L23" s="543"/>
      <c r="M23" s="960">
        <v>5980076.7599999756</v>
      </c>
      <c r="N23" s="961">
        <v>6709549.0100000305</v>
      </c>
      <c r="O23" s="928">
        <v>1.1219837602887321</v>
      </c>
    </row>
    <row r="24" spans="2:15" ht="15" customHeight="1" x14ac:dyDescent="0.3">
      <c r="B24" s="965"/>
      <c r="C24" s="951"/>
      <c r="D24" s="544">
        <v>0</v>
      </c>
      <c r="E24" s="544">
        <v>0</v>
      </c>
      <c r="F24" s="963"/>
      <c r="G24" s="964"/>
      <c r="H24" s="544">
        <v>0</v>
      </c>
      <c r="I24" s="544">
        <v>0</v>
      </c>
      <c r="J24" s="963"/>
      <c r="K24" s="964"/>
      <c r="L24" s="543"/>
      <c r="M24" s="960"/>
      <c r="N24" s="961"/>
      <c r="O24" s="929"/>
    </row>
    <row r="25" spans="2:15" ht="15" customHeight="1" x14ac:dyDescent="0.3">
      <c r="B25" s="965" t="s">
        <v>66</v>
      </c>
      <c r="C25" s="951" t="s">
        <v>168</v>
      </c>
      <c r="D25" s="702">
        <v>361536.90000000031</v>
      </c>
      <c r="E25" s="702">
        <v>396873.43000000017</v>
      </c>
      <c r="F25" s="963">
        <v>361536.90000000031</v>
      </c>
      <c r="G25" s="964">
        <v>396873.43000000017</v>
      </c>
      <c r="H25" s="702">
        <v>164513.07</v>
      </c>
      <c r="I25" s="702">
        <v>191679.25999999989</v>
      </c>
      <c r="J25" s="963">
        <v>164513.07</v>
      </c>
      <c r="K25" s="964">
        <v>191679.25999999989</v>
      </c>
      <c r="L25" s="543"/>
      <c r="M25" s="960">
        <v>526049.97000000032</v>
      </c>
      <c r="N25" s="961">
        <v>588552.69000000006</v>
      </c>
      <c r="O25" s="928">
        <v>1.118815176436565</v>
      </c>
    </row>
    <row r="26" spans="2:15" ht="15" customHeight="1" x14ac:dyDescent="0.3">
      <c r="B26" s="965"/>
      <c r="C26" s="951"/>
      <c r="D26" s="544">
        <v>0</v>
      </c>
      <c r="E26" s="544">
        <v>0</v>
      </c>
      <c r="F26" s="963"/>
      <c r="G26" s="964"/>
      <c r="H26" s="544">
        <v>0</v>
      </c>
      <c r="I26" s="544">
        <v>0</v>
      </c>
      <c r="J26" s="963"/>
      <c r="K26" s="964"/>
      <c r="L26" s="543"/>
      <c r="M26" s="960"/>
      <c r="N26" s="961"/>
      <c r="O26" s="929"/>
    </row>
    <row r="27" spans="2:15" ht="15" customHeight="1" x14ac:dyDescent="0.3">
      <c r="B27" s="965" t="s">
        <v>67</v>
      </c>
      <c r="C27" s="951" t="s">
        <v>169</v>
      </c>
      <c r="D27" s="702">
        <v>40916111.590000004</v>
      </c>
      <c r="E27" s="702">
        <v>37629594.715899996</v>
      </c>
      <c r="F27" s="963">
        <v>40513088.600000001</v>
      </c>
      <c r="G27" s="964">
        <v>37259887.625899993</v>
      </c>
      <c r="H27" s="702">
        <v>2678868.0100000002</v>
      </c>
      <c r="I27" s="702">
        <v>3108793.75</v>
      </c>
      <c r="J27" s="963">
        <v>2678868.0100000002</v>
      </c>
      <c r="K27" s="964">
        <v>3108793.75</v>
      </c>
      <c r="L27" s="543"/>
      <c r="M27" s="960">
        <v>43191956.609999999</v>
      </c>
      <c r="N27" s="961">
        <v>40368681.375899993</v>
      </c>
      <c r="O27" s="928">
        <v>0.9346342361937281</v>
      </c>
    </row>
    <row r="28" spans="2:15" ht="15" customHeight="1" x14ac:dyDescent="0.3">
      <c r="B28" s="965"/>
      <c r="C28" s="951"/>
      <c r="D28" s="544">
        <v>-403022.99</v>
      </c>
      <c r="E28" s="544">
        <v>-369707.08999999997</v>
      </c>
      <c r="F28" s="963"/>
      <c r="G28" s="964"/>
      <c r="H28" s="544">
        <v>0</v>
      </c>
      <c r="I28" s="544">
        <v>0</v>
      </c>
      <c r="J28" s="963"/>
      <c r="K28" s="964"/>
      <c r="L28" s="543"/>
      <c r="M28" s="960"/>
      <c r="N28" s="961"/>
      <c r="O28" s="929"/>
    </row>
    <row r="29" spans="2:15" ht="15" customHeight="1" x14ac:dyDescent="0.3">
      <c r="B29" s="965" t="s">
        <v>22</v>
      </c>
      <c r="C29" s="951" t="s">
        <v>170</v>
      </c>
      <c r="D29" s="702">
        <v>22456293.579999998</v>
      </c>
      <c r="E29" s="702">
        <v>23822092.940000001</v>
      </c>
      <c r="F29" s="963">
        <v>22331730.319999997</v>
      </c>
      <c r="G29" s="964">
        <v>23717037.23</v>
      </c>
      <c r="H29" s="702">
        <v>0</v>
      </c>
      <c r="I29" s="702">
        <v>0</v>
      </c>
      <c r="J29" s="963">
        <v>0</v>
      </c>
      <c r="K29" s="964">
        <v>0</v>
      </c>
      <c r="L29" s="543"/>
      <c r="M29" s="960">
        <v>22331730.319999997</v>
      </c>
      <c r="N29" s="961">
        <v>23717037.23</v>
      </c>
      <c r="O29" s="928">
        <v>1.0620331201456137</v>
      </c>
    </row>
    <row r="30" spans="2:15" ht="15" customHeight="1" x14ac:dyDescent="0.3">
      <c r="B30" s="965"/>
      <c r="C30" s="951"/>
      <c r="D30" s="544">
        <v>-124563.25999999998</v>
      </c>
      <c r="E30" s="544">
        <v>-105055.70999999998</v>
      </c>
      <c r="F30" s="963"/>
      <c r="G30" s="964"/>
      <c r="H30" s="544">
        <v>0</v>
      </c>
      <c r="I30" s="544">
        <v>0</v>
      </c>
      <c r="J30" s="963"/>
      <c r="K30" s="964"/>
      <c r="L30" s="543"/>
      <c r="M30" s="960"/>
      <c r="N30" s="961"/>
      <c r="O30" s="929"/>
    </row>
    <row r="31" spans="2:15" ht="15" customHeight="1" x14ac:dyDescent="0.3">
      <c r="B31" s="965" t="s">
        <v>24</v>
      </c>
      <c r="C31" s="951" t="s">
        <v>171</v>
      </c>
      <c r="D31" s="702">
        <v>13486590.51</v>
      </c>
      <c r="E31" s="702">
        <v>15580161.100000001</v>
      </c>
      <c r="F31" s="963">
        <v>13486590.51</v>
      </c>
      <c r="G31" s="964">
        <v>15580161.100000001</v>
      </c>
      <c r="H31" s="702">
        <v>3401538.35</v>
      </c>
      <c r="I31" s="702">
        <v>3938492.79</v>
      </c>
      <c r="J31" s="963">
        <v>3401538.35</v>
      </c>
      <c r="K31" s="964">
        <v>3938492.79</v>
      </c>
      <c r="L31" s="543"/>
      <c r="M31" s="960">
        <v>16888128.859999999</v>
      </c>
      <c r="N31" s="961">
        <v>19518653.890000001</v>
      </c>
      <c r="O31" s="928">
        <v>1.1557617810597403</v>
      </c>
    </row>
    <row r="32" spans="2:15" ht="15" customHeight="1" x14ac:dyDescent="0.3">
      <c r="B32" s="965"/>
      <c r="C32" s="951"/>
      <c r="D32" s="544">
        <v>0</v>
      </c>
      <c r="E32" s="544">
        <v>0</v>
      </c>
      <c r="F32" s="963"/>
      <c r="G32" s="964"/>
      <c r="H32" s="544">
        <v>0</v>
      </c>
      <c r="I32" s="544">
        <v>0</v>
      </c>
      <c r="J32" s="963"/>
      <c r="K32" s="964"/>
      <c r="L32" s="543"/>
      <c r="M32" s="960"/>
      <c r="N32" s="961"/>
      <c r="O32" s="929"/>
    </row>
    <row r="33" spans="2:21" s="274" customFormat="1" ht="15" customHeight="1" x14ac:dyDescent="0.3">
      <c r="B33" s="965" t="s">
        <v>26</v>
      </c>
      <c r="C33" s="951" t="s">
        <v>71</v>
      </c>
      <c r="D33" s="702">
        <v>17182315.699999999</v>
      </c>
      <c r="E33" s="702">
        <v>18974960.100000001</v>
      </c>
      <c r="F33" s="963">
        <v>17172754.32</v>
      </c>
      <c r="G33" s="964">
        <v>18963504.100000001</v>
      </c>
      <c r="H33" s="702">
        <v>487866.89</v>
      </c>
      <c r="I33" s="702">
        <v>639109.27</v>
      </c>
      <c r="J33" s="963">
        <v>487866.89</v>
      </c>
      <c r="K33" s="964">
        <v>639109.27</v>
      </c>
      <c r="L33" s="543"/>
      <c r="M33" s="960">
        <v>17660621.210000001</v>
      </c>
      <c r="N33" s="961">
        <v>19602613.370000001</v>
      </c>
      <c r="O33" s="928">
        <v>1.1099617129492807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965"/>
      <c r="C34" s="951"/>
      <c r="D34" s="544">
        <v>-9561.3799999999992</v>
      </c>
      <c r="E34" s="544">
        <v>-11456</v>
      </c>
      <c r="F34" s="963"/>
      <c r="G34" s="964"/>
      <c r="H34" s="544">
        <v>0</v>
      </c>
      <c r="I34" s="544">
        <v>0</v>
      </c>
      <c r="J34" s="963"/>
      <c r="K34" s="964"/>
      <c r="L34" s="543"/>
      <c r="M34" s="960"/>
      <c r="N34" s="961"/>
      <c r="O34" s="929"/>
      <c r="P34" s="273"/>
      <c r="Q34" s="273"/>
      <c r="R34" s="273"/>
      <c r="S34" s="273"/>
      <c r="T34" s="273"/>
      <c r="U34" s="273"/>
    </row>
    <row r="35" spans="2:21" ht="15" customHeight="1" x14ac:dyDescent="0.3">
      <c r="B35" s="965" t="s">
        <v>28</v>
      </c>
      <c r="C35" s="951" t="s">
        <v>172</v>
      </c>
      <c r="D35" s="702">
        <v>10719378.42</v>
      </c>
      <c r="E35" s="702">
        <v>11607102.630000001</v>
      </c>
      <c r="F35" s="963">
        <v>10719378.42</v>
      </c>
      <c r="G35" s="964">
        <v>11607102.630000001</v>
      </c>
      <c r="H35" s="702">
        <v>3790937.2199999997</v>
      </c>
      <c r="I35" s="702">
        <v>3425177.33</v>
      </c>
      <c r="J35" s="963">
        <v>3790937.2199999997</v>
      </c>
      <c r="K35" s="964">
        <v>3425177.33</v>
      </c>
      <c r="L35" s="543"/>
      <c r="M35" s="960">
        <v>14510315.640000001</v>
      </c>
      <c r="N35" s="961">
        <v>15032279.960000001</v>
      </c>
      <c r="O35" s="928">
        <v>1.0359719480230412</v>
      </c>
    </row>
    <row r="36" spans="2:21" ht="15" customHeight="1" x14ac:dyDescent="0.3">
      <c r="B36" s="965"/>
      <c r="C36" s="951"/>
      <c r="D36" s="544">
        <v>0</v>
      </c>
      <c r="E36" s="544">
        <v>0</v>
      </c>
      <c r="F36" s="963"/>
      <c r="G36" s="964"/>
      <c r="H36" s="544">
        <v>0</v>
      </c>
      <c r="I36" s="544">
        <v>0</v>
      </c>
      <c r="J36" s="963"/>
      <c r="K36" s="964"/>
      <c r="L36" s="543"/>
      <c r="M36" s="960"/>
      <c r="N36" s="961"/>
      <c r="O36" s="929"/>
    </row>
    <row r="37" spans="2:21" ht="18" customHeight="1" x14ac:dyDescent="0.25">
      <c r="B37" s="966" t="s">
        <v>273</v>
      </c>
      <c r="C37" s="966"/>
      <c r="D37" s="296">
        <v>224325314.3005999</v>
      </c>
      <c r="E37" s="542">
        <v>238444489.26691371</v>
      </c>
      <c r="F37" s="947">
        <v>217671669.8305999</v>
      </c>
      <c r="G37" s="948">
        <v>237180305.50691372</v>
      </c>
      <c r="H37" s="296">
        <v>19989980.764700003</v>
      </c>
      <c r="I37" s="542">
        <v>21889193.709999993</v>
      </c>
      <c r="J37" s="947">
        <v>19963392.464700002</v>
      </c>
      <c r="K37" s="948">
        <v>21889193.709999993</v>
      </c>
      <c r="L37" s="349"/>
      <c r="M37" s="933">
        <v>237635062.29530001</v>
      </c>
      <c r="N37" s="939">
        <v>259069499.2169137</v>
      </c>
      <c r="O37" s="940">
        <v>1.0901989660725147</v>
      </c>
    </row>
    <row r="38" spans="2:21" s="266" customFormat="1" ht="18" customHeight="1" x14ac:dyDescent="0.25">
      <c r="B38" s="942" t="s">
        <v>249</v>
      </c>
      <c r="C38" s="943"/>
      <c r="D38" s="664">
        <v>-6653644.4699999997</v>
      </c>
      <c r="E38" s="664">
        <v>-1264183.7599999998</v>
      </c>
      <c r="F38" s="947"/>
      <c r="G38" s="948"/>
      <c r="H38" s="664">
        <v>-26588.3</v>
      </c>
      <c r="I38" s="664">
        <v>0</v>
      </c>
      <c r="J38" s="947"/>
      <c r="K38" s="948"/>
      <c r="L38" s="349"/>
      <c r="M38" s="933"/>
      <c r="N38" s="939"/>
      <c r="O38" s="941"/>
    </row>
    <row r="39" spans="2:21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</mergeCells>
  <conditionalFormatting sqref="O13 O15 O19 O21 O23 O25 O27 O29 O31 O33 O35 O17">
    <cfRule type="cellIs" dxfId="725" priority="19" stopIfTrue="1" operator="greaterThan">
      <formula>0</formula>
    </cfRule>
  </conditionalFormatting>
  <conditionalFormatting sqref="O39:O62 O13:O36">
    <cfRule type="cellIs" dxfId="724" priority="17" operator="lessThan">
      <formula>1</formula>
    </cfRule>
    <cfRule type="cellIs" dxfId="723" priority="18" operator="greaterThan">
      <formula>1</formula>
    </cfRule>
  </conditionalFormatting>
  <conditionalFormatting sqref="O39:O62 O13:O36">
    <cfRule type="cellIs" dxfId="722" priority="13" operator="lessThan">
      <formula>1</formula>
    </cfRule>
  </conditionalFormatting>
  <conditionalFormatting sqref="O37">
    <cfRule type="cellIs" dxfId="721" priority="8" stopIfTrue="1" operator="greaterThan">
      <formula>0</formula>
    </cfRule>
  </conditionalFormatting>
  <conditionalFormatting sqref="O37:O38">
    <cfRule type="cellIs" dxfId="720" priority="6" operator="lessThan">
      <formula>1</formula>
    </cfRule>
    <cfRule type="cellIs" dxfId="719" priority="7" operator="greaterThan">
      <formula>1</formula>
    </cfRule>
  </conditionalFormatting>
  <conditionalFormatting sqref="O37:O38">
    <cfRule type="cellIs" dxfId="718" priority="5" operator="lessThan">
      <formula>1</formula>
    </cfRule>
  </conditionalFormatting>
  <conditionalFormatting sqref="O11">
    <cfRule type="cellIs" dxfId="717" priority="4" stopIfTrue="1" operator="greaterThan">
      <formula>0</formula>
    </cfRule>
  </conditionalFormatting>
  <conditionalFormatting sqref="O11:O12">
    <cfRule type="cellIs" dxfId="716" priority="2" operator="lessThan">
      <formula>1</formula>
    </cfRule>
    <cfRule type="cellIs" dxfId="715" priority="3" operator="greaterThan">
      <formula>1</formula>
    </cfRule>
  </conditionalFormatting>
  <conditionalFormatting sqref="O11:O12">
    <cfRule type="cellIs" dxfId="71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967" t="s">
        <v>150</v>
      </c>
      <c r="B4" s="967"/>
      <c r="C4" s="967"/>
      <c r="D4" s="967"/>
      <c r="E4" s="967"/>
      <c r="F4" s="967"/>
      <c r="G4" s="967"/>
      <c r="H4" s="967"/>
      <c r="I4" s="967"/>
      <c r="J4" s="967"/>
      <c r="K4" s="967"/>
      <c r="L4" s="256"/>
      <c r="M4" s="256"/>
      <c r="N4" s="256"/>
      <c r="O4" s="256"/>
    </row>
    <row r="5" spans="1:26" s="165" customFormat="1" ht="19.5" customHeight="1" x14ac:dyDescent="0.3">
      <c r="A5" s="967" t="s">
        <v>151</v>
      </c>
      <c r="B5" s="967"/>
      <c r="C5" s="976"/>
      <c r="D5" s="976"/>
      <c r="E5" s="976"/>
      <c r="F5" s="976"/>
      <c r="G5" s="976"/>
      <c r="H5" s="976"/>
      <c r="I5" s="976"/>
      <c r="J5" s="976"/>
      <c r="K5" s="976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968" t="s">
        <v>84</v>
      </c>
      <c r="B7" s="260"/>
      <c r="C7" s="970" t="s">
        <v>107</v>
      </c>
      <c r="D7" s="972" t="s">
        <v>108</v>
      </c>
      <c r="E7" s="973"/>
      <c r="F7" s="973"/>
      <c r="G7" s="973"/>
      <c r="H7" s="973"/>
      <c r="I7" s="973"/>
      <c r="J7" s="973"/>
      <c r="K7" s="974"/>
      <c r="L7" s="336"/>
      <c r="M7" s="336"/>
      <c r="N7" s="336"/>
      <c r="O7" s="336"/>
    </row>
    <row r="8" spans="1:26" s="174" customFormat="1" ht="16.5" customHeight="1" x14ac:dyDescent="0.25">
      <c r="A8" s="969"/>
      <c r="B8" s="261"/>
      <c r="C8" s="971"/>
      <c r="D8" s="971" t="s">
        <v>93</v>
      </c>
      <c r="E8" s="975"/>
      <c r="F8" s="975"/>
      <c r="G8" s="975"/>
      <c r="H8" s="971" t="s">
        <v>52</v>
      </c>
      <c r="I8" s="971"/>
      <c r="J8" s="975"/>
      <c r="K8" s="977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969"/>
      <c r="B9" s="261"/>
      <c r="C9" s="971"/>
      <c r="D9" s="975"/>
      <c r="E9" s="975"/>
      <c r="F9" s="975"/>
      <c r="G9" s="975"/>
      <c r="H9" s="971"/>
      <c r="I9" s="971"/>
      <c r="J9" s="975"/>
      <c r="K9" s="977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969"/>
      <c r="B10" s="261"/>
      <c r="C10" s="971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978" t="s">
        <v>40</v>
      </c>
      <c r="B25" s="979"/>
      <c r="C25" s="980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981"/>
      <c r="G59" s="982"/>
      <c r="H59" s="185"/>
      <c r="I59" s="184"/>
      <c r="J59" s="983"/>
      <c r="K59" s="983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984"/>
      <c r="G60" s="985"/>
      <c r="H60" s="187"/>
      <c r="I60" s="164"/>
      <c r="J60" s="984"/>
      <c r="K60" s="985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25:C25"/>
    <mergeCell ref="F59:G59"/>
    <mergeCell ref="J59:K59"/>
    <mergeCell ref="F60:G60"/>
    <mergeCell ref="J60:K60"/>
    <mergeCell ref="A4:K4"/>
    <mergeCell ref="A7:A10"/>
    <mergeCell ref="C7:C10"/>
    <mergeCell ref="D7:K7"/>
    <mergeCell ref="D8:G9"/>
    <mergeCell ref="A5:K5"/>
    <mergeCell ref="H8:K9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986" t="s">
        <v>152</v>
      </c>
      <c r="C2" s="986"/>
      <c r="D2" s="986"/>
      <c r="E2" s="986"/>
      <c r="F2" s="986"/>
      <c r="G2" s="46"/>
      <c r="H2" s="46"/>
    </row>
    <row r="3" spans="1:8" ht="14.25" customHeight="1" x14ac:dyDescent="0.2">
      <c r="A3" s="57" t="s">
        <v>46</v>
      </c>
      <c r="B3" s="987" t="s">
        <v>151</v>
      </c>
      <c r="C3" s="987"/>
      <c r="D3" s="987"/>
      <c r="E3" s="987"/>
      <c r="F3" s="987"/>
      <c r="G3" s="46"/>
      <c r="H3" s="46"/>
    </row>
    <row r="4" spans="1:8" ht="14.25" customHeight="1" x14ac:dyDescent="0.2">
      <c r="A4" s="57"/>
      <c r="B4" s="987"/>
      <c r="C4" s="987"/>
      <c r="D4" s="987"/>
      <c r="E4" s="987"/>
      <c r="F4" s="987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988" t="s">
        <v>47</v>
      </c>
      <c r="C6" s="990" t="s">
        <v>48</v>
      </c>
      <c r="D6" s="990" t="s">
        <v>49</v>
      </c>
      <c r="E6" s="990"/>
      <c r="F6" s="992"/>
      <c r="G6" s="61"/>
      <c r="H6" s="61"/>
    </row>
    <row r="7" spans="1:8" s="65" customFormat="1" ht="38.25" customHeight="1" x14ac:dyDescent="0.25">
      <c r="A7" s="63"/>
      <c r="B7" s="989"/>
      <c r="C7" s="991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993" t="s">
        <v>127</v>
      </c>
      <c r="B5" s="993"/>
      <c r="C5" s="99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993" t="s">
        <v>151</v>
      </c>
      <c r="B6" s="993"/>
      <c r="C6" s="99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993" t="s">
        <v>128</v>
      </c>
      <c r="B5" s="993"/>
      <c r="C5" s="99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993" t="s">
        <v>151</v>
      </c>
      <c r="B6" s="993"/>
      <c r="C6" s="99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47</vt:i4>
      </vt:variant>
    </vt:vector>
  </HeadingPairs>
  <TitlesOfParts>
    <vt:vector size="93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01-08</vt:lpstr>
      <vt:lpstr>01-09</vt:lpstr>
      <vt:lpstr>01-10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'01-08'!Podrucje_ispisa</vt:lpstr>
      <vt:lpstr>'01-09'!Podrucje_ispisa</vt:lpstr>
      <vt:lpstr>'01-10'!Podrucje_ispisa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Jovic</cp:lastModifiedBy>
  <cp:lastPrinted>2016-11-28T14:39:16Z</cp:lastPrinted>
  <dcterms:created xsi:type="dcterms:W3CDTF">2012-03-14T11:54:19Z</dcterms:created>
  <dcterms:modified xsi:type="dcterms:W3CDTF">2016-12-01T12:49:10Z</dcterms:modified>
</cp:coreProperties>
</file>